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30" windowHeight="7455" firstSheet="1" activeTab="1"/>
  </bookViews>
  <sheets>
    <sheet name="Intro" sheetId="1" state="hidden" r:id="rId1"/>
    <sheet name="مطالب درس" sheetId="5" r:id="rId2"/>
    <sheet name="1- آشنایی با تابع" sheetId="7" r:id="rId3"/>
    <sheet name="SampleData " sheetId="6" state="hidden" r:id="rId4"/>
    <sheet name="SampleData" sheetId="2" state="hidden" r:id="rId5"/>
    <sheet name="2- شروع کار " sheetId="8" r:id="rId6"/>
    <sheet name="about" sheetId="4" r:id="rId7"/>
  </sheets>
  <definedNames>
    <definedName name="rgDays">OFFSET('SampleData '!$B$3,'SampleData '!$C$1,0,10)</definedName>
    <definedName name="rgSales">OFFSET('SampleData '!$C$3,'SampleData '!$C$1,0,10)</definedName>
    <definedName name="salam" localSheetId="5">'2- شروع کار '!#REF!</definedName>
    <definedName name="salam">'1- آشنایی با تابع'!$B$9</definedName>
    <definedName name="tabestan" localSheetId="5">'2- شروع کار '!#REF!</definedName>
    <definedName name="tabestan">'1- آشنایی با تابع'!$B$7</definedName>
    <definedName name="zemestan" localSheetId="5">'2- شروع کار '!#REF!</definedName>
    <definedName name="zemestan">'1- آشنایی با تابع'!$B$8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8" l="1"/>
  <c r="E24" i="8"/>
  <c r="E28" i="8"/>
  <c r="E27" i="8"/>
  <c r="E26" i="8"/>
  <c r="E25" i="8"/>
  <c r="C17" i="8"/>
  <c r="C12" i="8"/>
  <c r="F6" i="6" l="1"/>
  <c r="H9" i="6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2" i="2"/>
</calcChain>
</file>

<file path=xl/sharedStrings.xml><?xml version="1.0" encoding="utf-8"?>
<sst xmlns="http://schemas.openxmlformats.org/spreadsheetml/2006/main" count="321" uniqueCount="283">
  <si>
    <t>خوش باشید  :)</t>
  </si>
  <si>
    <t>شركت صنايع پتروشيمي خليج فارس (هولدينگ)</t>
  </si>
  <si>
    <t>شركت پالايش نفت اصفهان</t>
  </si>
  <si>
    <t>بانك ملي ايران (هولدينگ)</t>
  </si>
  <si>
    <t>شركت پالايش نفت بندرعباس</t>
  </si>
  <si>
    <t>شركت گروه گسترش نفت و گاز پارسيان (هولدينگ)</t>
  </si>
  <si>
    <t>بانك پارسيان (هولدينگ)</t>
  </si>
  <si>
    <t>شركت ايران خودرو (هولدينگ)</t>
  </si>
  <si>
    <t>شركت پالايش نفت تهران</t>
  </si>
  <si>
    <t>بانك ملت (هولدينگ)</t>
  </si>
  <si>
    <t>بانك تجارت (هولدينگ)</t>
  </si>
  <si>
    <t>بانك صادرات ايران (هولدينگ)</t>
  </si>
  <si>
    <t>شركت طراحي مهندسي و تامين قطعات ايران خودرو - ساپكو</t>
  </si>
  <si>
    <t>شركت سايپا (هولدينگ)</t>
  </si>
  <si>
    <t>شركت فولاد مباركه اصفهان (هولدينگ)</t>
  </si>
  <si>
    <t>شركت مخابرات ايران (هولدينگ)</t>
  </si>
  <si>
    <t>شركت سرمايه گذاري نفت و گاز و پتروشيمي تامين (هولدينگ)</t>
  </si>
  <si>
    <t>بانك پاسارگاد (هولدينگ)</t>
  </si>
  <si>
    <t>شركت سرمايه گذاري پارس آريان (هولدينگ)</t>
  </si>
  <si>
    <t>بانك مهر اقتصاد (هولدينگ)</t>
  </si>
  <si>
    <t>شركت سرمايه گذاري گروه توسعه ملي (هولدينگ)</t>
  </si>
  <si>
    <t>بانك قوامين</t>
  </si>
  <si>
    <t>شركت ارتباطات سيار ايران (هولدينگ)</t>
  </si>
  <si>
    <t>شركت پتروشيمي نوري (برزويه)</t>
  </si>
  <si>
    <t>بانك آينده (هولدينگ)</t>
  </si>
  <si>
    <t>بانك اقتصاد نوين (هولدينگ)</t>
  </si>
  <si>
    <t>شركت پتروشيمي بندر امام</t>
  </si>
  <si>
    <t>بانك رفاه كارگران (هولدينگ)</t>
  </si>
  <si>
    <t>شركت گروه مپنا (هولدينگ)</t>
  </si>
  <si>
    <t>بانك سامان (هولدينگ)</t>
  </si>
  <si>
    <t>شركت گروه گسترش ارتباطات و فناوري اطلاعات سينا (هولدينگ)</t>
  </si>
  <si>
    <t>شركت گسترش الكترونيك ايران (هولدينگ)</t>
  </si>
  <si>
    <t>شركت خدمات ارتباطي ايرانسل</t>
  </si>
  <si>
    <t>شركت پتروشيمي پارس</t>
  </si>
  <si>
    <t>بانك انصار (هولدينگ)</t>
  </si>
  <si>
    <t>شركت پتروشيمي مارون (هولدينگ)</t>
  </si>
  <si>
    <t>شركت فولاد خوزستان (هولدينگ)</t>
  </si>
  <si>
    <t>شركت ملي صنايع مس ايران (هولدينگ)</t>
  </si>
  <si>
    <t>شركت پتروشيمي جم (هولدينگ)</t>
  </si>
  <si>
    <t>شركت پالايش نفت شيراز</t>
  </si>
  <si>
    <t>بانك شهر (هولدينگ)</t>
  </si>
  <si>
    <t>شركت كشتيراني جمهوري اسلامي ايران (هولدينگ)</t>
  </si>
  <si>
    <t>شركت سرمايه گذاري مهر اقتصاد ايرانيان (هولدينگ)</t>
  </si>
  <si>
    <t>شركت ذوب آهن اصفهان</t>
  </si>
  <si>
    <t>شركت سرمايه گذاري دارويي تامين (هولدينگ)</t>
  </si>
  <si>
    <t>شركت مهندسي و مشاور سازه گستر سايپا</t>
  </si>
  <si>
    <t>شركت سرمايه گذاري ايران (هولدينگ)</t>
  </si>
  <si>
    <t>شركت پتروشيمي بوعلي سينا</t>
  </si>
  <si>
    <t>شركت پتروشيمي مبين</t>
  </si>
  <si>
    <t>بانك سينا (هولدينگ)</t>
  </si>
  <si>
    <t>بانك صنعت و معدن (هولدينگ)</t>
  </si>
  <si>
    <t>ابزار Mail Merge در Word</t>
  </si>
  <si>
    <t xml:space="preserve">توسط این ابزار می توانیم اسناد انبوه با چیدمان دلخواه را با چند کلیک بسازیم.
کاربردها:
حکم حقوق و تمدید قراردادها در سازمان ها
گواهینامه آموزشی
دعوت نامه همایش ها 
اطلاع رسانی به مشتریان / کارمندان توسط ایمیل </t>
  </si>
  <si>
    <t>پیش نیازها:
باید یک لیست در اکسل / اکسس و ... داشته باشید
اگر می خواهید ایمیل ارسال کنید، حتما باید Outlook تنظیم شده باشد.</t>
  </si>
  <si>
    <t>info@ASBWLHOHE.ir</t>
  </si>
  <si>
    <t>info@QRVHXRDBP.ir</t>
  </si>
  <si>
    <t>info@HUZFTVQTQ.ir</t>
  </si>
  <si>
    <t>info@RQUATAJUC.ir</t>
  </si>
  <si>
    <t>info@UFCTCMZSB.ir</t>
  </si>
  <si>
    <t>info@EQCAAECYX.ir</t>
  </si>
  <si>
    <t>info@NLNTLPZWW.ir</t>
  </si>
  <si>
    <t>info@LEZYELPOG.ir</t>
  </si>
  <si>
    <t>info@NDJDGTWES.ir</t>
  </si>
  <si>
    <t>info@WZVTARLIG.ir</t>
  </si>
  <si>
    <t>info@GJOGMXAEE.ir</t>
  </si>
  <si>
    <t>info@BVBMCSQAF.ir</t>
  </si>
  <si>
    <t>info@AJJJWLKTF.ir</t>
  </si>
  <si>
    <t>info@FSCLEGCKF.ir</t>
  </si>
  <si>
    <t>info@KGGVSNCZU.ir</t>
  </si>
  <si>
    <t>info@JRINMJSRW.ir</t>
  </si>
  <si>
    <t>info@GTTOLCNFH.ir</t>
  </si>
  <si>
    <t>info@GOHZBWGQC.ir</t>
  </si>
  <si>
    <t>info@LYXFFSCDA.ir</t>
  </si>
  <si>
    <t>info@CXXXBKLMI.ir</t>
  </si>
  <si>
    <t>info@SKZYBSTJJ.ir</t>
  </si>
  <si>
    <t>info@ZQNPPLBAZ.ir</t>
  </si>
  <si>
    <t>info@KTTJZCEEL.ir</t>
  </si>
  <si>
    <t>info@MSYPGVIWU.ir</t>
  </si>
  <si>
    <t>info@PPNUVNVNH.ir</t>
  </si>
  <si>
    <t>info@LFCEDBYIO.ir</t>
  </si>
  <si>
    <t>info@HCCNZAQPP.ir</t>
  </si>
  <si>
    <t>info@CZDSBIMCA.ir</t>
  </si>
  <si>
    <t>info@LWXGENNEX.ir</t>
  </si>
  <si>
    <t>info@RVYWTYWHP.ir</t>
  </si>
  <si>
    <t>info@GEITTJSKI.ir</t>
  </si>
  <si>
    <t>info@GTUKNOFEZ.ir</t>
  </si>
  <si>
    <t>info@SSGFTFFSB.ir</t>
  </si>
  <si>
    <t>info@FXRUCSNKX.ir</t>
  </si>
  <si>
    <t>info@PMSUVHTAC.ir</t>
  </si>
  <si>
    <t>info@ZHVVFDIUG.ir</t>
  </si>
  <si>
    <t>info@OWUQVVDUJ.ir</t>
  </si>
  <si>
    <t>info@UQNRXSFIS.ir</t>
  </si>
  <si>
    <t>info@NAMWLUFHV.ir</t>
  </si>
  <si>
    <t>info@WVGMKUSBJ.ir</t>
  </si>
  <si>
    <t>info@BMLPVSAJP.ir</t>
  </si>
  <si>
    <t>info@MSWWLKIEX.ir</t>
  </si>
  <si>
    <t>info@LWHXVDZEL.ir</t>
  </si>
  <si>
    <t>info@KYAOYLCCG.ir</t>
  </si>
  <si>
    <t>info@DAZIXLHVP.ir</t>
  </si>
  <si>
    <t>info@ZIMFYAKRM.ir</t>
  </si>
  <si>
    <t>info@SPONXTPLQ.ir</t>
  </si>
  <si>
    <t>info@VPPLDRHNY.ir</t>
  </si>
  <si>
    <t>info@HXJIVHUKC.ir</t>
  </si>
  <si>
    <t>info@KTVDOENEO.ir</t>
  </si>
  <si>
    <t>Rank</t>
  </si>
  <si>
    <t>Company</t>
  </si>
  <si>
    <t>Sales</t>
  </si>
  <si>
    <t>Sales_Pre</t>
  </si>
  <si>
    <t>Email</t>
  </si>
  <si>
    <t>Rate</t>
  </si>
  <si>
    <t>Rate_ABC</t>
  </si>
  <si>
    <t>Days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</si>
  <si>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</si>
  <si>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</si>
  <si>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</si>
  <si>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</si>
  <si>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</si>
  <si>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</si>
  <si>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</si>
  <si>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</si>
  <si>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</si>
  <si>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</si>
  <si>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</si>
  <si>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</si>
  <si>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</si>
  <si>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</si>
  <si>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</si>
  <si>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</si>
  <si>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</si>
  <si>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</si>
  <si>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</si>
  <si>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</si>
  <si>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</si>
  <si>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</si>
  <si>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</si>
  <si>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</si>
  <si>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</si>
  <si>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</si>
  <si>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</si>
  <si>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</si>
  <si>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</si>
  <si>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</si>
  <si>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</si>
  <si>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</si>
  <si>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</si>
  <si>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</si>
  <si>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</si>
  <si>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</si>
  <si>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</si>
  <si>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</si>
  <si>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</si>
  <si>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</si>
  <si>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</si>
  <si>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</si>
  <si>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</si>
  <si>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</si>
  <si>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</si>
  <si>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</si>
  <si>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</si>
  <si>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</si>
  <si>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</si>
  <si>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</si>
  <si>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</si>
  <si>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</si>
  <si>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</si>
  <si>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</si>
  <si>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</si>
  <si>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</si>
  <si>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</si>
  <si>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</si>
  <si>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</si>
  <si>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</si>
  <si>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</si>
  <si>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</si>
  <si>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</si>
  <si>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</si>
  <si>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</si>
  <si>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</si>
  <si>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</si>
  <si>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</si>
  <si>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</si>
  <si>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</si>
  <si>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</si>
  <si>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</si>
  <si>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</si>
  <si>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</si>
  <si>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</si>
  <si>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</si>
  <si>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</si>
  <si>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</si>
  <si>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</si>
  <si>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</si>
  <si>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Day 81</t>
  </si>
  <si>
    <t>Day 82</t>
  </si>
  <si>
    <t>Day 83</t>
  </si>
  <si>
    <t>Day 84</t>
  </si>
  <si>
    <t>Day 85</t>
  </si>
  <si>
    <t>Day 86</t>
  </si>
  <si>
    <t>Day 87</t>
  </si>
  <si>
    <t>Day 88</t>
  </si>
  <si>
    <t>Day 89</t>
  </si>
  <si>
    <t>Day 90</t>
  </si>
  <si>
    <t>Day 91</t>
  </si>
  <si>
    <t>Day 92</t>
  </si>
  <si>
    <t>Day 93</t>
  </si>
  <si>
    <t>Day 94</t>
  </si>
  <si>
    <t>Day 95</t>
  </si>
  <si>
    <t>Day 96</t>
  </si>
  <si>
    <t>Day 97</t>
  </si>
  <si>
    <t>Day 98</t>
  </si>
  <si>
    <t>Day 99</t>
  </si>
  <si>
    <t>Day 100</t>
  </si>
  <si>
    <t>Day 101</t>
  </si>
  <si>
    <t>Day 102</t>
  </si>
  <si>
    <t>Day 103</t>
  </si>
  <si>
    <t>Day 104</t>
  </si>
  <si>
    <t>Day 105</t>
  </si>
  <si>
    <t>Day 106</t>
  </si>
  <si>
    <t>Day 107</t>
  </si>
  <si>
    <t>Day 108</t>
  </si>
  <si>
    <t>Day 109</t>
  </si>
  <si>
    <t>Day 110</t>
  </si>
  <si>
    <t>Day 111</t>
  </si>
  <si>
    <t>Day 112</t>
  </si>
  <si>
    <t>Day 113</t>
  </si>
  <si>
    <t>Day 114</t>
  </si>
  <si>
    <t>Day 115</t>
  </si>
  <si>
    <t>Day 116</t>
  </si>
  <si>
    <t>Day 117</t>
  </si>
  <si>
    <t>Day 118</t>
  </si>
  <si>
    <t>Day 119</t>
  </si>
  <si>
    <t>Day 120</t>
  </si>
  <si>
    <t>Day 121</t>
  </si>
  <si>
    <t>Day 122</t>
  </si>
  <si>
    <t>Day 123</t>
  </si>
  <si>
    <t>Day 124</t>
  </si>
  <si>
    <t>Day 125</t>
  </si>
  <si>
    <t>Day 126</t>
  </si>
  <si>
    <t>Day 127</t>
  </si>
  <si>
    <t>Day 128</t>
  </si>
  <si>
    <t>Day 129</t>
  </si>
  <si>
    <t>Day 130</t>
  </si>
  <si>
    <t>Day 131</t>
  </si>
  <si>
    <t>Day 132</t>
  </si>
  <si>
    <t>Day 133</t>
  </si>
  <si>
    <t>Day 134</t>
  </si>
  <si>
    <t>Day 135</t>
  </si>
  <si>
    <t>Day 136</t>
  </si>
  <si>
    <t>Day 137</t>
  </si>
  <si>
    <t>Day 138</t>
  </si>
  <si>
    <t>Day 139</t>
  </si>
  <si>
    <t>Day 140</t>
  </si>
  <si>
    <t>Day 141</t>
  </si>
  <si>
    <t>Day 142</t>
  </si>
  <si>
    <t>Day 143</t>
  </si>
  <si>
    <t>Day 144</t>
  </si>
  <si>
    <t>Day 145</t>
  </si>
  <si>
    <t>Day 146</t>
  </si>
  <si>
    <t>Day 147</t>
  </si>
  <si>
    <t>Day 148</t>
  </si>
  <si>
    <t>Day 149</t>
  </si>
  <si>
    <r>
      <t xml:space="preserve">
</t>
    </r>
    <r>
      <rPr>
        <sz val="14"/>
        <color rgb="FFFFC000"/>
        <rFont val="Vazir"/>
        <family val="2"/>
      </rPr>
      <t>فرشــید میــدانی
------------------------------------------------------------------------------------</t>
    </r>
    <r>
      <rPr>
        <sz val="10"/>
        <color rgb="FFFFC000"/>
        <rFont val="Vazir"/>
        <family val="2"/>
      </rPr>
      <t xml:space="preserve">
</t>
    </r>
    <r>
      <rPr>
        <sz val="14"/>
        <color rgb="FFFFC000"/>
        <rFont val="Vazir"/>
        <family val="2"/>
      </rPr>
      <t xml:space="preserve"> </t>
    </r>
    <r>
      <rPr>
        <sz val="18"/>
        <color rgb="FFFFC000"/>
        <rFont val="Vazir"/>
        <family val="2"/>
      </rPr>
      <t xml:space="preserve">فـرســـاران، </t>
    </r>
    <r>
      <rPr>
        <sz val="10"/>
        <color rgb="FFFFC000"/>
        <rFont val="Vazir"/>
        <family val="2"/>
      </rPr>
      <t xml:space="preserve">آمــوزش های تخصصی مایکروسافت اکســل
</t>
    </r>
    <r>
      <rPr>
        <sz val="18"/>
        <color rgb="FFFFC000"/>
        <rFont val="Consolas"/>
        <family val="3"/>
      </rPr>
      <t>www</t>
    </r>
    <r>
      <rPr>
        <sz val="18"/>
        <color rgb="FFE96517"/>
        <rFont val="Consolas"/>
        <family val="3"/>
      </rPr>
      <t>.</t>
    </r>
    <r>
      <rPr>
        <sz val="18"/>
        <color rgb="FFFFC000"/>
        <rFont val="Consolas"/>
        <family val="3"/>
      </rPr>
      <t>farsaran</t>
    </r>
    <r>
      <rPr>
        <sz val="18"/>
        <color rgb="FFE96517"/>
        <rFont val="Consolas"/>
        <family val="3"/>
      </rPr>
      <t>.</t>
    </r>
    <r>
      <rPr>
        <sz val="18"/>
        <color rgb="FFFFC000"/>
        <rFont val="Consolas"/>
        <family val="3"/>
      </rPr>
      <t xml:space="preserve">com
</t>
    </r>
  </si>
  <si>
    <t>تابع Vlookup در اکسل</t>
  </si>
  <si>
    <t>کد دانش آموز</t>
  </si>
  <si>
    <t>فارسی</t>
  </si>
  <si>
    <t>قرآن</t>
  </si>
  <si>
    <t>نقاشی</t>
  </si>
  <si>
    <t>ریاضی</t>
  </si>
  <si>
    <t>kaveh</t>
  </si>
  <si>
    <t>bahar</t>
  </si>
  <si>
    <t>ali</t>
  </si>
  <si>
    <t>nazi</t>
  </si>
  <si>
    <t>الف) در جلوی اسم بهار در سومین ستون جدول چه مقداری نوشته شده است؟</t>
  </si>
  <si>
    <r>
      <t xml:space="preserve">ب) در جلوی کد دانش آموزی </t>
    </r>
    <r>
      <rPr>
        <sz val="11"/>
        <color theme="1"/>
        <rFont val="Calibri"/>
        <family val="2"/>
        <scheme val="minor"/>
      </rPr>
      <t>2000</t>
    </r>
    <r>
      <rPr>
        <sz val="11"/>
        <color theme="1"/>
        <rFont val="Arial"/>
        <family val="2"/>
      </rPr>
      <t xml:space="preserve"> در دومین ستون جدول چه مقداری نوشته شده است؟</t>
    </r>
  </si>
  <si>
    <t>به این سوالات پاسخ دهید.</t>
  </si>
  <si>
    <t>نام دانش آموز</t>
  </si>
  <si>
    <t xml:space="preserve"> =VLOOKUP("BAHAR",C:E, 3, 0)</t>
  </si>
  <si>
    <t xml:space="preserve"> =VLOOKUP(2000,B:F, 2, 0)</t>
  </si>
  <si>
    <t>ج) اطلاعات کد دانش آموزی که در سلول زرد رنگ نوشته شده است را نمایش دهید؟</t>
  </si>
  <si>
    <t xml:space="preserve"> =VLOOKUP("KAVEH", C:F, 5, 0)</t>
  </si>
  <si>
    <t>پاسخ: انتخاب جدول اشتباه بوده است و حداقل باید تا ستون G جدول ما باشد.</t>
  </si>
  <si>
    <t>یعنی جدول ما C:G باشد.</t>
  </si>
  <si>
    <t>د) چرا فرمول زیر خطا می دهد؟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</si>
</sst>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20"/>
      <color rgb="FFEBC522"/>
      <name val="Vazir"/>
      <family val="2"/>
    </font>
    <font>
      <sz val="11"/>
      <color rgb="FFEBC522"/>
      <name val="Calibri"/>
      <family val="2"/>
      <scheme val="minor"/>
    </font>
    <font>
      <sz val="14"/>
      <color rgb="FFFFC000"/>
      <name val="Vazir"/>
      <family val="2"/>
    </font>
    <font>
      <sz val="10"/>
      <color rgb="FFFFC000"/>
      <name val="Vazir"/>
      <family val="2"/>
    </font>
    <font>
      <sz val="18"/>
      <color rgb="FFFFC000"/>
      <name val="Consolas"/>
      <family val="3"/>
    </font>
    <font>
      <sz val="18"/>
      <color rgb="FFE96517"/>
      <name val="Consolas"/>
      <family val="3"/>
    </font>
    <font>
      <sz val="18"/>
      <color rgb="FFFFC000"/>
      <name val="Vazir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12"/>
      <color rgb="FFFFC000"/>
      <name val="Calibri"/>
      <family val="2"/>
      <scheme val="minor"/>
    </font>
    <font>
      <sz val="26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Arial"/>
      <family val="2"/>
    </font>
    <font>
      <sz val="10"/>
      <color theme="0" tint="-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22282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BC5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E965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E965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1" fillId="2" borderId="0" xfId="0" applyFont="1" applyFill="1"/>
    <xf numFmtId="0" fontId="1" fillId="2" borderId="0" xfId="0" quotePrefix="1" applyFont="1" applyFill="1" applyAlignment="1">
      <alignment horizont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0" xfId="0" applyFont="1" applyFill="1"/>
    <xf numFmtId="0" fontId="1" fillId="2" borderId="1" xfId="0" applyFont="1" applyFill="1" applyBorder="1" applyAlignment="1">
      <alignment vertical="center" textRotation="180"/>
    </xf>
    <xf numFmtId="0" fontId="0" fillId="0" borderId="0" xfId="0" applyNumberFormat="1"/>
    <xf numFmtId="43" fontId="0" fillId="0" borderId="0" xfId="2" applyFont="1"/>
    <xf numFmtId="0" fontId="11" fillId="3" borderId="0" xfId="0" applyFont="1" applyFill="1"/>
    <xf numFmtId="0" fontId="11" fillId="3" borderId="0" xfId="0" applyNumberFormat="1" applyFont="1" applyFill="1"/>
    <xf numFmtId="0" fontId="4" fillId="2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12" fillId="2" borderId="0" xfId="0" applyFont="1" applyFill="1"/>
    <xf numFmtId="0" fontId="0" fillId="6" borderId="0" xfId="0" applyFill="1"/>
    <xf numFmtId="0" fontId="0" fillId="4" borderId="2" xfId="0" applyFill="1" applyBorder="1" applyAlignment="1">
      <alignment horizontal="center" vertical="center"/>
    </xf>
    <xf numFmtId="0" fontId="0" fillId="5" borderId="2" xfId="0" applyFill="1" applyBorder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readingOrder="2"/>
    </xf>
    <xf numFmtId="0" fontId="2" fillId="2" borderId="1" xfId="0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7" fillId="8" borderId="2" xfId="0" applyFont="1" applyFill="1" applyBorder="1"/>
    <xf numFmtId="0" fontId="17" fillId="8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7" fillId="8" borderId="4" xfId="0" applyFont="1" applyFill="1" applyBorder="1"/>
    <xf numFmtId="0" fontId="0" fillId="0" borderId="4" xfId="0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7" fillId="8" borderId="5" xfId="0" applyFont="1" applyFill="1" applyBorder="1" applyAlignment="1">
      <alignment horizontal="center"/>
    </xf>
    <xf numFmtId="0" fontId="0" fillId="0" borderId="5" xfId="0" applyBorder="1"/>
    <xf numFmtId="0" fontId="0" fillId="6" borderId="5" xfId="0" applyFill="1" applyBorder="1"/>
    <xf numFmtId="0" fontId="17" fillId="8" borderId="6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0" xfId="0" applyFont="1" applyFill="1" applyAlignment="1">
      <alignment horizontal="right" vertical="top" wrapText="1"/>
    </xf>
    <xf numFmtId="0" fontId="13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5" borderId="0" xfId="0" applyFill="1"/>
    <xf numFmtId="0" fontId="0" fillId="9" borderId="0" xfId="0" applyFill="1"/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EBC522"/>
      <color rgb="FFE96517"/>
      <color rgb="FF222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[0]!rgDays</c:f>
              <c:strCache>
                <c:ptCount val="10"/>
                <c:pt idx="0">
                  <c:v>Day 74</c:v>
                </c:pt>
                <c:pt idx="1">
                  <c:v>Day 75</c:v>
                </c:pt>
                <c:pt idx="2">
                  <c:v>Day 76</c:v>
                </c:pt>
                <c:pt idx="3">
                  <c:v>Day 77</c:v>
                </c:pt>
                <c:pt idx="4">
                  <c:v>Day 78</c:v>
                </c:pt>
                <c:pt idx="5">
                  <c:v>Day 79</c:v>
                </c:pt>
                <c:pt idx="6">
                  <c:v>Day 80</c:v>
                </c:pt>
                <c:pt idx="7">
                  <c:v>Day 81</c:v>
                </c:pt>
                <c:pt idx="8">
                  <c:v>Day 82</c:v>
                </c:pt>
                <c:pt idx="9">
                  <c:v>Day 83</c:v>
                </c:pt>
              </c:strCache>
            </c:strRef>
          </c:cat>
          <c:val>
            <c:numRef>
              <c:f>[0]!rgSales</c:f>
              <c:numCache>
                <c:formatCode>General</c:formatCode>
                <c:ptCount val="10"/>
                <c:pt idx="0">
                  <c:v>20</c:v>
                </c:pt>
                <c:pt idx="1">
                  <c:v>18</c:v>
                </c:pt>
                <c:pt idx="2">
                  <c:v>11</c:v>
                </c:pt>
                <c:pt idx="3">
                  <c:v>18</c:v>
                </c:pt>
                <c:pt idx="4">
                  <c:v>16</c:v>
                </c:pt>
                <c:pt idx="5">
                  <c:v>20</c:v>
                </c:pt>
                <c:pt idx="6">
                  <c:v>12</c:v>
                </c:pt>
                <c:pt idx="7">
                  <c:v>12</c:v>
                </c:pt>
                <c:pt idx="8">
                  <c:v>18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C-4D2D-A073-93628DE8B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3257871"/>
        <c:axId val="2103253711"/>
      </c:barChart>
      <c:catAx>
        <c:axId val="210325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253711"/>
        <c:crosses val="autoZero"/>
        <c:auto val="1"/>
        <c:lblAlgn val="ctr"/>
        <c:lblOffset val="100"/>
        <c:noMultiLvlLbl val="0"/>
      </c:catAx>
      <c:valAx>
        <c:axId val="2103253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257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C$1" horiz="1" max="100" page="10" val="74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24847</xdr:colOff>
      <xdr:row>4</xdr:row>
      <xdr:rowOff>82825</xdr:rowOff>
    </xdr:from>
    <xdr:to>
      <xdr:col>15</xdr:col>
      <xdr:colOff>389282</xdr:colOff>
      <xdr:row>10</xdr:row>
      <xdr:rowOff>74542</xdr:rowOff>
    </xdr:to>
    <xdr:sp macro="" textlink="">
      <xdr:nvSpPr>
        <xdr:cNvPr id="2" name="Flowchart: Magnetic Disk 1"/>
        <xdr:cNvSpPr/>
      </xdr:nvSpPr>
      <xdr:spPr>
        <a:xfrm>
          <a:off x="10032384326" y="1076738"/>
          <a:ext cx="977348" cy="1200978"/>
        </a:xfrm>
        <a:prstGeom prst="flowChartMagneticDisk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 rtl="1"/>
          <a:r>
            <a:rPr lang="en-US" sz="1100"/>
            <a:t>Excel List</a:t>
          </a:r>
        </a:p>
        <a:p>
          <a:pPr algn="ctr" rtl="1"/>
          <a:r>
            <a:rPr lang="en-US" sz="1100"/>
            <a:t>Access</a:t>
          </a:r>
        </a:p>
        <a:p>
          <a:pPr algn="ctr" rtl="1"/>
          <a:r>
            <a:rPr lang="en-US" sz="1100"/>
            <a:t>....</a:t>
          </a:r>
        </a:p>
      </xdr:txBody>
    </xdr:sp>
    <xdr:clientData/>
  </xdr:twoCellAnchor>
  <xdr:twoCellAnchor>
    <xdr:from>
      <xdr:col>11</xdr:col>
      <xdr:colOff>115956</xdr:colOff>
      <xdr:row>5</xdr:row>
      <xdr:rowOff>41413</xdr:rowOff>
    </xdr:from>
    <xdr:to>
      <xdr:col>12</xdr:col>
      <xdr:colOff>356151</xdr:colOff>
      <xdr:row>9</xdr:row>
      <xdr:rowOff>132522</xdr:rowOff>
    </xdr:to>
    <xdr:sp macro="" textlink="">
      <xdr:nvSpPr>
        <xdr:cNvPr id="3" name="Flowchart: Multidocument 2"/>
        <xdr:cNvSpPr/>
      </xdr:nvSpPr>
      <xdr:spPr>
        <a:xfrm>
          <a:off x="10034256196" y="1292087"/>
          <a:ext cx="853108" cy="853109"/>
        </a:xfrm>
        <a:prstGeom prst="flowChartMultidocumen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 rtl="1"/>
          <a:r>
            <a:rPr lang="en-US" sz="1100"/>
            <a:t>Word</a:t>
          </a:r>
        </a:p>
      </xdr:txBody>
    </xdr:sp>
    <xdr:clientData/>
  </xdr:twoCellAnchor>
  <xdr:twoCellAnchor>
    <xdr:from>
      <xdr:col>12</xdr:col>
      <xdr:colOff>513521</xdr:colOff>
      <xdr:row>6</xdr:row>
      <xdr:rowOff>99391</xdr:rowOff>
    </xdr:from>
    <xdr:to>
      <xdr:col>13</xdr:col>
      <xdr:colOff>521804</xdr:colOff>
      <xdr:row>8</xdr:row>
      <xdr:rowOff>124239</xdr:rowOff>
    </xdr:to>
    <xdr:sp macro="" textlink="">
      <xdr:nvSpPr>
        <xdr:cNvPr id="4" name="Right Arrow 3"/>
        <xdr:cNvSpPr/>
      </xdr:nvSpPr>
      <xdr:spPr>
        <a:xfrm>
          <a:off x="10033477630" y="1540565"/>
          <a:ext cx="621196" cy="405848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359834</xdr:colOff>
      <xdr:row>1</xdr:row>
      <xdr:rowOff>84667</xdr:rowOff>
    </xdr:from>
    <xdr:to>
      <xdr:col>11</xdr:col>
      <xdr:colOff>95251</xdr:colOff>
      <xdr:row>1</xdr:row>
      <xdr:rowOff>836084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0197916" y="275167"/>
          <a:ext cx="751417" cy="751417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6</xdr:col>
      <xdr:colOff>264584</xdr:colOff>
      <xdr:row>1</xdr:row>
      <xdr:rowOff>21165</xdr:rowOff>
    </xdr:from>
    <xdr:to>
      <xdr:col>10</xdr:col>
      <xdr:colOff>275168</xdr:colOff>
      <xdr:row>1</xdr:row>
      <xdr:rowOff>984248</xdr:rowOff>
    </xdr:to>
    <xdr:sp macro="" textlink="">
      <xdr:nvSpPr>
        <xdr:cNvPr id="4" name="TextBox 3"/>
        <xdr:cNvSpPr txBox="1"/>
      </xdr:nvSpPr>
      <xdr:spPr>
        <a:xfrm flipH="1">
          <a:off x="3581525" y="211665"/>
          <a:ext cx="2431055" cy="9630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l" rtl="1"/>
          <a:r>
            <a:rPr lang="fa-IR" sz="2400" b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فـرســاران</a:t>
          </a:r>
        </a:p>
        <a:p>
          <a:pPr algn="l" rtl="1"/>
          <a:r>
            <a:rPr lang="en-US" sz="1200">
              <a:solidFill>
                <a:schemeClr val="bg1">
                  <a:lumMod val="75000"/>
                </a:schemeClr>
              </a:solidFill>
              <a:latin typeface="Vazir" panose="020B0603030804020204" pitchFamily="34" charset="-78"/>
              <a:cs typeface="Vazir" panose="020B0603030804020204" pitchFamily="34" charset="-78"/>
            </a:rPr>
            <a:t>www.farsaran.com</a:t>
          </a:r>
          <a:endParaRPr lang="en-US" sz="1050">
            <a:solidFill>
              <a:schemeClr val="bg1">
                <a:lumMod val="75000"/>
              </a:schemeClr>
            </a:solidFill>
            <a:latin typeface="Vazir" panose="020B0603030804020204" pitchFamily="34" charset="-78"/>
            <a:cs typeface="Vazir" panose="020B0603030804020204" pitchFamily="34" charset="-78"/>
          </a:endParaRPr>
        </a:p>
      </xdr:txBody>
    </xdr:sp>
    <xdr:clientData/>
  </xdr:twoCellAnchor>
  <xdr:twoCellAnchor>
    <xdr:from>
      <xdr:col>2</xdr:col>
      <xdr:colOff>112058</xdr:colOff>
      <xdr:row>4</xdr:row>
      <xdr:rowOff>134471</xdr:rowOff>
    </xdr:from>
    <xdr:to>
      <xdr:col>11</xdr:col>
      <xdr:colOff>168088</xdr:colOff>
      <xdr:row>25</xdr:row>
      <xdr:rowOff>0</xdr:rowOff>
    </xdr:to>
    <xdr:sp macro="" textlink="">
      <xdr:nvSpPr>
        <xdr:cNvPr id="5" name="TextBox 4"/>
        <xdr:cNvSpPr txBox="1"/>
      </xdr:nvSpPr>
      <xdr:spPr>
        <a:xfrm flipH="1">
          <a:off x="1008529" y="2017059"/>
          <a:ext cx="5916706" cy="4997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r>
            <a:rPr lang="fa-IR" sz="160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آشنایی با تابع </a:t>
          </a:r>
          <a:r>
            <a:rPr lang="en-US" sz="160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Vlookup</a:t>
          </a:r>
          <a:endParaRPr lang="fa-IR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r>
            <a:rPr lang="fa-IR" sz="160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معرفی تابع و نحوه</a:t>
          </a:r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 استفاده از آن</a:t>
          </a:r>
        </a:p>
        <a:p>
          <a:pPr algn="r" rtl="1"/>
          <a:endParaRPr lang="en-US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endParaRPr lang="fa-IR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136072</xdr:colOff>
      <xdr:row>12</xdr:row>
      <xdr:rowOff>103414</xdr:rowOff>
    </xdr:from>
    <xdr:to>
      <xdr:col>3</xdr:col>
      <xdr:colOff>402772</xdr:colOff>
      <xdr:row>13</xdr:row>
      <xdr:rowOff>179614</xdr:rowOff>
    </xdr:to>
    <xdr:sp macro="" textlink="">
      <xdr:nvSpPr>
        <xdr:cNvPr id="16" name="Oval 15"/>
        <xdr:cNvSpPr/>
      </xdr:nvSpPr>
      <xdr:spPr>
        <a:xfrm>
          <a:off x="2607129" y="2198914"/>
          <a:ext cx="266700" cy="26670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a-IR" sz="1100"/>
            <a:t>2</a:t>
          </a:r>
          <a:endParaRPr lang="en-US" sz="1100"/>
        </a:p>
      </xdr:txBody>
    </xdr:sp>
    <xdr:clientData/>
  </xdr:twoCellAnchor>
  <xdr:twoCellAnchor>
    <xdr:from>
      <xdr:col>2</xdr:col>
      <xdr:colOff>250372</xdr:colOff>
      <xdr:row>12</xdr:row>
      <xdr:rowOff>108857</xdr:rowOff>
    </xdr:from>
    <xdr:to>
      <xdr:col>2</xdr:col>
      <xdr:colOff>517072</xdr:colOff>
      <xdr:row>13</xdr:row>
      <xdr:rowOff>185057</xdr:rowOff>
    </xdr:to>
    <xdr:sp macro="" textlink="">
      <xdr:nvSpPr>
        <xdr:cNvPr id="17" name="Oval 16"/>
        <xdr:cNvSpPr/>
      </xdr:nvSpPr>
      <xdr:spPr>
        <a:xfrm>
          <a:off x="1986643" y="2204357"/>
          <a:ext cx="266700" cy="26670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a-IR" sz="1100"/>
            <a:t>1</a:t>
          </a:r>
          <a:endParaRPr lang="en-US" sz="1100"/>
        </a:p>
      </xdr:txBody>
    </xdr:sp>
    <xdr:clientData/>
  </xdr:twoCellAnchor>
  <xdr:twoCellAnchor>
    <xdr:from>
      <xdr:col>4</xdr:col>
      <xdr:colOff>157843</xdr:colOff>
      <xdr:row>12</xdr:row>
      <xdr:rowOff>103414</xdr:rowOff>
    </xdr:from>
    <xdr:to>
      <xdr:col>4</xdr:col>
      <xdr:colOff>424543</xdr:colOff>
      <xdr:row>13</xdr:row>
      <xdr:rowOff>179614</xdr:rowOff>
    </xdr:to>
    <xdr:sp macro="" textlink="">
      <xdr:nvSpPr>
        <xdr:cNvPr id="18" name="Oval 17"/>
        <xdr:cNvSpPr/>
      </xdr:nvSpPr>
      <xdr:spPr>
        <a:xfrm>
          <a:off x="3189514" y="2198914"/>
          <a:ext cx="266700" cy="26670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a-IR" sz="1100"/>
            <a:t>3</a:t>
          </a:r>
          <a:endParaRPr lang="en-US" sz="1100"/>
        </a:p>
      </xdr:txBody>
    </xdr:sp>
    <xdr:clientData/>
  </xdr:twoCellAnchor>
  <xdr:twoCellAnchor>
    <xdr:from>
      <xdr:col>2</xdr:col>
      <xdr:colOff>239487</xdr:colOff>
      <xdr:row>24</xdr:row>
      <xdr:rowOff>103414</xdr:rowOff>
    </xdr:from>
    <xdr:to>
      <xdr:col>2</xdr:col>
      <xdr:colOff>506187</xdr:colOff>
      <xdr:row>25</xdr:row>
      <xdr:rowOff>179614</xdr:rowOff>
    </xdr:to>
    <xdr:sp macro="" textlink="">
      <xdr:nvSpPr>
        <xdr:cNvPr id="19" name="Oval 18"/>
        <xdr:cNvSpPr/>
      </xdr:nvSpPr>
      <xdr:spPr>
        <a:xfrm>
          <a:off x="1975758" y="4675414"/>
          <a:ext cx="266700" cy="26670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a-IR" sz="1100"/>
            <a:t>2</a:t>
          </a:r>
          <a:endParaRPr lang="en-US" sz="1100"/>
        </a:p>
      </xdr:txBody>
    </xdr:sp>
    <xdr:clientData/>
  </xdr:twoCellAnchor>
  <xdr:twoCellAnchor>
    <xdr:from>
      <xdr:col>1</xdr:col>
      <xdr:colOff>244928</xdr:colOff>
      <xdr:row>24</xdr:row>
      <xdr:rowOff>108857</xdr:rowOff>
    </xdr:from>
    <xdr:to>
      <xdr:col>1</xdr:col>
      <xdr:colOff>511628</xdr:colOff>
      <xdr:row>25</xdr:row>
      <xdr:rowOff>185057</xdr:rowOff>
    </xdr:to>
    <xdr:sp macro="" textlink="">
      <xdr:nvSpPr>
        <xdr:cNvPr id="20" name="Oval 19"/>
        <xdr:cNvSpPr/>
      </xdr:nvSpPr>
      <xdr:spPr>
        <a:xfrm>
          <a:off x="1197428" y="4680857"/>
          <a:ext cx="266700" cy="26670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a-IR" sz="1100"/>
            <a:t>1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434989</xdr:colOff>
      <xdr:row>0</xdr:row>
      <xdr:rowOff>55426</xdr:rowOff>
    </xdr:from>
    <xdr:to>
      <xdr:col>12</xdr:col>
      <xdr:colOff>196864</xdr:colOff>
      <xdr:row>14</xdr:row>
      <xdr:rowOff>131626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14</xdr:row>
          <xdr:rowOff>104775</xdr:rowOff>
        </xdr:from>
        <xdr:to>
          <xdr:col>12</xdr:col>
          <xdr:colOff>200025</xdr:colOff>
          <xdr:row>15</xdr:row>
          <xdr:rowOff>76200</xdr:rowOff>
        </xdr:to>
        <xdr:sp macro="" textlink="">
          <xdr:nvSpPr>
            <xdr:cNvPr id="5121" name="Scroll Ba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157843</xdr:colOff>
      <xdr:row>11</xdr:row>
      <xdr:rowOff>92529</xdr:rowOff>
    </xdr:from>
    <xdr:to>
      <xdr:col>3</xdr:col>
      <xdr:colOff>604157</xdr:colOff>
      <xdr:row>11</xdr:row>
      <xdr:rowOff>92529</xdr:rowOff>
    </xdr:to>
    <xdr:cxnSp macro="">
      <xdr:nvCxnSpPr>
        <xdr:cNvPr id="9" name="Straight Arrow Connector 8"/>
        <xdr:cNvCxnSpPr/>
      </xdr:nvCxnSpPr>
      <xdr:spPr>
        <a:xfrm flipH="1">
          <a:off x="6090557" y="854529"/>
          <a:ext cx="4463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157843</xdr:colOff>
      <xdr:row>16</xdr:row>
      <xdr:rowOff>97972</xdr:rowOff>
    </xdr:from>
    <xdr:to>
      <xdr:col>3</xdr:col>
      <xdr:colOff>604157</xdr:colOff>
      <xdr:row>16</xdr:row>
      <xdr:rowOff>97972</xdr:rowOff>
    </xdr:to>
    <xdr:cxnSp macro="">
      <xdr:nvCxnSpPr>
        <xdr:cNvPr id="10" name="Straight Arrow Connector 9"/>
        <xdr:cNvCxnSpPr/>
      </xdr:nvCxnSpPr>
      <xdr:spPr>
        <a:xfrm flipH="1">
          <a:off x="6090557" y="3717472"/>
          <a:ext cx="4463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108176</xdr:colOff>
      <xdr:row>10</xdr:row>
      <xdr:rowOff>77390</xdr:rowOff>
    </xdr:from>
    <xdr:to>
      <xdr:col>1</xdr:col>
      <xdr:colOff>402770</xdr:colOff>
      <xdr:row>12</xdr:row>
      <xdr:rowOff>61062</xdr:rowOff>
    </xdr:to>
    <xdr:sp macro="" textlink="">
      <xdr:nvSpPr>
        <xdr:cNvPr id="11" name="Rectangular Callout 10"/>
        <xdr:cNvSpPr/>
      </xdr:nvSpPr>
      <xdr:spPr>
        <a:xfrm>
          <a:off x="108176" y="1982390"/>
          <a:ext cx="1247094" cy="364672"/>
        </a:xfrm>
        <a:prstGeom prst="wedgeRectCallout">
          <a:avLst>
            <a:gd name="adj1" fmla="val 68476"/>
            <a:gd name="adj2" fmla="val 8144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فرمول ها را ببیند و سپس خودتان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آنها را یکبار بنویسید.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0</xdr:col>
      <xdr:colOff>108176</xdr:colOff>
      <xdr:row>15</xdr:row>
      <xdr:rowOff>83344</xdr:rowOff>
    </xdr:from>
    <xdr:to>
      <xdr:col>1</xdr:col>
      <xdr:colOff>402770</xdr:colOff>
      <xdr:row>17</xdr:row>
      <xdr:rowOff>67016</xdr:rowOff>
    </xdr:to>
    <xdr:sp macro="" textlink="">
      <xdr:nvSpPr>
        <xdr:cNvPr id="12" name="Rectangular Callout 11"/>
        <xdr:cNvSpPr/>
      </xdr:nvSpPr>
      <xdr:spPr>
        <a:xfrm>
          <a:off x="108176" y="2940844"/>
          <a:ext cx="1247094" cy="364672"/>
        </a:xfrm>
        <a:prstGeom prst="wedgeRectCallout">
          <a:avLst>
            <a:gd name="adj1" fmla="val 68476"/>
            <a:gd name="adj2" fmla="val 8144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فرمول ها را ببیند و سپس خودتان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آنها را یکبار بنویسید.</a:t>
          </a:r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411785</xdr:colOff>
      <xdr:row>20</xdr:row>
      <xdr:rowOff>154780</xdr:rowOff>
    </xdr:from>
    <xdr:to>
      <xdr:col>7</xdr:col>
      <xdr:colOff>539691</xdr:colOff>
      <xdr:row>22</xdr:row>
      <xdr:rowOff>138452</xdr:rowOff>
    </xdr:to>
    <xdr:sp macro="" textlink="">
      <xdr:nvSpPr>
        <xdr:cNvPr id="13" name="Rectangular Callout 12"/>
        <xdr:cNvSpPr/>
      </xdr:nvSpPr>
      <xdr:spPr>
        <a:xfrm>
          <a:off x="3995566" y="3964780"/>
          <a:ext cx="1247094" cy="364672"/>
        </a:xfrm>
        <a:prstGeom prst="wedgeRectCallout">
          <a:avLst>
            <a:gd name="adj1" fmla="val -73777"/>
            <a:gd name="adj2" fmla="val 1614"/>
          </a:avLst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7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کد</a:t>
          </a:r>
          <a:r>
            <a:rPr lang="fa-IR" sz="7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دلخواه خود را وارد کنید.</a:t>
          </a:r>
        </a:p>
        <a:p>
          <a:pPr algn="r" rtl="1"/>
          <a:endParaRPr lang="en-US" sz="7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157843</xdr:colOff>
      <xdr:row>31</xdr:row>
      <xdr:rowOff>103925</xdr:rowOff>
    </xdr:from>
    <xdr:to>
      <xdr:col>4</xdr:col>
      <xdr:colOff>6463</xdr:colOff>
      <xdr:row>31</xdr:row>
      <xdr:rowOff>103925</xdr:rowOff>
    </xdr:to>
    <xdr:cxnSp macro="">
      <xdr:nvCxnSpPr>
        <xdr:cNvPr id="14" name="Straight Arrow Connector 13"/>
        <xdr:cNvCxnSpPr/>
      </xdr:nvCxnSpPr>
      <xdr:spPr>
        <a:xfrm flipH="1">
          <a:off x="2622437" y="6009425"/>
          <a:ext cx="4082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27"/>
  <sheetViews>
    <sheetView rightToLeft="1" zoomScale="115" zoomScaleNormal="115" workbookViewId="0">
      <selection activeCell="C5" sqref="C5:K15"/>
    </sheetView>
  </sheetViews>
  <sheetFormatPr defaultRowHeight="15" x14ac:dyDescent="0.25"/>
  <cols>
    <col min="1" max="1" width="4.42578125" style="1" customWidth="1"/>
    <col min="2" max="10" width="9.140625" style="1"/>
    <col min="11" max="11" width="12.85546875" style="1" customWidth="1"/>
    <col min="12" max="16384" width="9.140625" style="1"/>
  </cols>
  <sheetData>
    <row r="2" spans="1:11" ht="33" customHeight="1" thickBot="1" x14ac:dyDescent="0.3">
      <c r="B2" s="3" t="s">
        <v>51</v>
      </c>
      <c r="C2" s="4"/>
      <c r="D2" s="4"/>
      <c r="E2" s="4"/>
      <c r="F2" s="4"/>
      <c r="G2" s="4"/>
      <c r="H2" s="4"/>
      <c r="I2" s="4"/>
      <c r="J2" s="4"/>
      <c r="K2" s="5"/>
    </row>
    <row r="5" spans="1:11" ht="20.25" customHeight="1" x14ac:dyDescent="0.25">
      <c r="B5" s="6"/>
      <c r="C5" s="46" t="s">
        <v>52</v>
      </c>
      <c r="D5" s="46"/>
      <c r="E5" s="46"/>
      <c r="F5" s="46"/>
      <c r="G5" s="46"/>
      <c r="H5" s="46"/>
      <c r="I5" s="46"/>
      <c r="J5" s="46"/>
      <c r="K5" s="46"/>
    </row>
    <row r="6" spans="1:11" ht="15" customHeight="1" x14ac:dyDescent="0.25">
      <c r="C6" s="46"/>
      <c r="D6" s="46"/>
      <c r="E6" s="46"/>
      <c r="F6" s="46"/>
      <c r="G6" s="46"/>
      <c r="H6" s="46"/>
      <c r="I6" s="46"/>
      <c r="J6" s="46"/>
      <c r="K6" s="46"/>
    </row>
    <row r="7" spans="1:11" ht="15" customHeight="1" x14ac:dyDescent="0.25">
      <c r="C7" s="46"/>
      <c r="D7" s="46"/>
      <c r="E7" s="46"/>
      <c r="F7" s="46"/>
      <c r="G7" s="46"/>
      <c r="H7" s="46"/>
      <c r="I7" s="46"/>
      <c r="J7" s="46"/>
      <c r="K7" s="46"/>
    </row>
    <row r="8" spans="1:11" ht="15" customHeight="1" x14ac:dyDescent="0.25">
      <c r="C8" s="46"/>
      <c r="D8" s="46"/>
      <c r="E8" s="46"/>
      <c r="F8" s="46"/>
      <c r="G8" s="46"/>
      <c r="H8" s="46"/>
      <c r="I8" s="46"/>
      <c r="J8" s="46"/>
      <c r="K8" s="46"/>
    </row>
    <row r="9" spans="1:11" ht="15" customHeight="1" x14ac:dyDescent="0.25">
      <c r="C9" s="46"/>
      <c r="D9" s="46"/>
      <c r="E9" s="46"/>
      <c r="F9" s="46"/>
      <c r="G9" s="46"/>
      <c r="H9" s="46"/>
      <c r="I9" s="46"/>
      <c r="J9" s="46"/>
      <c r="K9" s="46"/>
    </row>
    <row r="10" spans="1:11" ht="15" customHeight="1" x14ac:dyDescent="0.25"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5" customHeight="1" x14ac:dyDescent="0.25"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5" customHeight="1" x14ac:dyDescent="0.25"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5" customHeight="1" x14ac:dyDescent="0.25">
      <c r="C13" s="46"/>
      <c r="D13" s="46"/>
      <c r="E13" s="46"/>
      <c r="F13" s="46"/>
      <c r="G13" s="46"/>
      <c r="H13" s="46"/>
      <c r="I13" s="46"/>
      <c r="J13" s="46"/>
      <c r="K13" s="46"/>
    </row>
    <row r="14" spans="1:11" x14ac:dyDescent="0.25"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38.25" customHeight="1" x14ac:dyDescent="0.25">
      <c r="C15" s="46"/>
      <c r="D15" s="46"/>
      <c r="E15" s="46"/>
      <c r="F15" s="46"/>
      <c r="G15" s="46"/>
      <c r="H15" s="46"/>
      <c r="I15" s="46"/>
      <c r="J15" s="46"/>
      <c r="K15" s="46"/>
    </row>
    <row r="16" spans="1:11" x14ac:dyDescent="0.25">
      <c r="A16" s="2"/>
    </row>
    <row r="17" spans="3:11" x14ac:dyDescent="0.25">
      <c r="C17" s="46" t="s">
        <v>53</v>
      </c>
      <c r="D17" s="46"/>
      <c r="E17" s="46"/>
      <c r="F17" s="46"/>
      <c r="G17" s="46"/>
      <c r="H17" s="46"/>
      <c r="I17" s="46"/>
      <c r="J17" s="46"/>
      <c r="K17" s="46"/>
    </row>
    <row r="18" spans="3:11" x14ac:dyDescent="0.25">
      <c r="C18" s="46"/>
      <c r="D18" s="46"/>
      <c r="E18" s="46"/>
      <c r="F18" s="46"/>
      <c r="G18" s="46"/>
      <c r="H18" s="46"/>
      <c r="I18" s="46"/>
      <c r="J18" s="46"/>
      <c r="K18" s="46"/>
    </row>
    <row r="19" spans="3:11" x14ac:dyDescent="0.25">
      <c r="C19" s="46"/>
      <c r="D19" s="46"/>
      <c r="E19" s="46"/>
      <c r="F19" s="46"/>
      <c r="G19" s="46"/>
      <c r="H19" s="46"/>
      <c r="I19" s="46"/>
      <c r="J19" s="46"/>
      <c r="K19" s="46"/>
    </row>
    <row r="20" spans="3:11" x14ac:dyDescent="0.25">
      <c r="C20" s="46"/>
      <c r="D20" s="46"/>
      <c r="E20" s="46"/>
      <c r="F20" s="46"/>
      <c r="G20" s="46"/>
      <c r="H20" s="46"/>
      <c r="I20" s="46"/>
      <c r="J20" s="46"/>
      <c r="K20" s="46"/>
    </row>
    <row r="21" spans="3:11" x14ac:dyDescent="0.25">
      <c r="C21" s="46"/>
      <c r="D21" s="46"/>
      <c r="E21" s="46"/>
      <c r="F21" s="46"/>
      <c r="G21" s="46"/>
      <c r="H21" s="46"/>
      <c r="I21" s="46"/>
      <c r="J21" s="46"/>
      <c r="K21" s="46"/>
    </row>
    <row r="22" spans="3:11" x14ac:dyDescent="0.25">
      <c r="C22" s="46"/>
      <c r="D22" s="46"/>
      <c r="E22" s="46"/>
      <c r="F22" s="46"/>
      <c r="G22" s="46"/>
      <c r="H22" s="46"/>
      <c r="I22" s="46"/>
      <c r="J22" s="46"/>
      <c r="K22" s="46"/>
    </row>
    <row r="23" spans="3:11" x14ac:dyDescent="0.25">
      <c r="C23" s="46"/>
      <c r="D23" s="46"/>
      <c r="E23" s="46"/>
      <c r="F23" s="46"/>
      <c r="G23" s="46"/>
      <c r="H23" s="46"/>
      <c r="I23" s="46"/>
      <c r="J23" s="46"/>
      <c r="K23" s="46"/>
    </row>
    <row r="24" spans="3:11" x14ac:dyDescent="0.25">
      <c r="C24" s="46"/>
      <c r="D24" s="46"/>
      <c r="E24" s="46"/>
      <c r="F24" s="46"/>
      <c r="G24" s="46"/>
      <c r="H24" s="46"/>
      <c r="I24" s="46"/>
      <c r="J24" s="46"/>
      <c r="K24" s="46"/>
    </row>
    <row r="25" spans="3:11" x14ac:dyDescent="0.25">
      <c r="C25" s="46"/>
      <c r="D25" s="46"/>
      <c r="E25" s="46"/>
      <c r="F25" s="46"/>
      <c r="G25" s="46"/>
      <c r="H25" s="46"/>
      <c r="I25" s="46"/>
      <c r="J25" s="46"/>
      <c r="K25" s="46"/>
    </row>
    <row r="26" spans="3:11" x14ac:dyDescent="0.25">
      <c r="C26" s="46"/>
      <c r="D26" s="46"/>
      <c r="E26" s="46"/>
      <c r="F26" s="46"/>
      <c r="G26" s="46"/>
      <c r="H26" s="46"/>
      <c r="I26" s="46"/>
      <c r="J26" s="46"/>
      <c r="K26" s="46"/>
    </row>
    <row r="27" spans="3:11" x14ac:dyDescent="0.25">
      <c r="C27" s="46"/>
      <c r="D27" s="46"/>
      <c r="E27" s="46"/>
      <c r="F27" s="46"/>
      <c r="G27" s="46"/>
      <c r="H27" s="46"/>
      <c r="I27" s="46"/>
      <c r="J27" s="46"/>
      <c r="K27" s="46"/>
    </row>
  </sheetData>
  <mergeCells count="2">
    <mergeCell ref="C5:K15"/>
    <mergeCell ref="C17:K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X48"/>
  <sheetViews>
    <sheetView tabSelected="1" zoomScale="85" zoomScaleNormal="85" workbookViewId="0">
      <selection activeCell="Q12" sqref="Q12"/>
    </sheetView>
  </sheetViews>
  <sheetFormatPr defaultRowHeight="15" x14ac:dyDescent="0.25"/>
  <cols>
    <col min="1" max="1" width="4.42578125" style="1" customWidth="1"/>
    <col min="2" max="2" width="9.140625" style="21"/>
    <col min="3" max="10" width="9.140625" style="1"/>
    <col min="11" max="11" width="15.28515625" style="1" customWidth="1"/>
    <col min="12" max="16384" width="9.140625" style="1"/>
  </cols>
  <sheetData>
    <row r="2" spans="1:24" ht="85.5" customHeight="1" x14ac:dyDescent="0.25"/>
    <row r="3" spans="1:24" ht="33" customHeight="1" thickBot="1" x14ac:dyDescent="0.3">
      <c r="C3" s="24" t="s">
        <v>262</v>
      </c>
      <c r="D3" s="4"/>
      <c r="E3" s="4"/>
      <c r="F3" s="4"/>
      <c r="G3" s="3"/>
      <c r="H3" s="4"/>
      <c r="I3" s="4"/>
      <c r="J3" s="4"/>
      <c r="K3" s="5"/>
    </row>
    <row r="5" spans="1:24" ht="15.75" x14ac:dyDescent="0.25">
      <c r="P5" s="14"/>
      <c r="Q5" s="14"/>
      <c r="R5" s="14"/>
      <c r="S5" s="14"/>
      <c r="T5" s="14"/>
      <c r="U5" s="14"/>
      <c r="V5" s="14"/>
      <c r="W5" s="14"/>
      <c r="X5" s="14"/>
    </row>
    <row r="6" spans="1:24" ht="19.5" customHeight="1" x14ac:dyDescent="0.25">
      <c r="C6" s="46"/>
      <c r="D6" s="46"/>
      <c r="E6" s="46"/>
      <c r="F6" s="46"/>
      <c r="G6" s="46"/>
      <c r="H6" s="46"/>
      <c r="I6" s="46"/>
      <c r="J6" s="46"/>
      <c r="K6" s="46"/>
      <c r="P6" s="14"/>
      <c r="Q6" s="14"/>
      <c r="R6" s="14"/>
      <c r="S6" s="14"/>
      <c r="T6" s="14"/>
      <c r="U6" s="14"/>
      <c r="V6" s="14"/>
      <c r="W6" s="14"/>
      <c r="X6" s="14"/>
    </row>
    <row r="7" spans="1:24" ht="19.5" customHeight="1" x14ac:dyDescent="0.25">
      <c r="C7" s="46"/>
      <c r="D7" s="46"/>
      <c r="E7" s="46"/>
      <c r="F7" s="46"/>
      <c r="G7" s="46"/>
      <c r="H7" s="46"/>
      <c r="I7" s="46"/>
      <c r="J7" s="46"/>
      <c r="K7" s="46"/>
      <c r="P7" s="14"/>
      <c r="Q7" s="14"/>
      <c r="R7" s="14"/>
      <c r="S7" s="14"/>
      <c r="T7" s="14"/>
      <c r="U7" s="14"/>
      <c r="V7" s="14"/>
      <c r="W7" s="14"/>
      <c r="X7" s="14"/>
    </row>
    <row r="8" spans="1:24" ht="19.5" customHeight="1" x14ac:dyDescent="0.25">
      <c r="C8" s="46"/>
      <c r="D8" s="46"/>
      <c r="E8" s="46"/>
      <c r="F8" s="46"/>
      <c r="G8" s="46"/>
      <c r="H8" s="46"/>
      <c r="I8" s="46"/>
      <c r="J8" s="46"/>
      <c r="K8" s="46"/>
      <c r="P8" s="14"/>
      <c r="Q8" s="14"/>
      <c r="R8" s="14"/>
      <c r="S8" s="14"/>
      <c r="T8" s="14"/>
      <c r="U8" s="14"/>
      <c r="V8" s="14"/>
      <c r="W8" s="14"/>
      <c r="X8" s="14"/>
    </row>
    <row r="9" spans="1:24" ht="19.5" customHeight="1" x14ac:dyDescent="0.25">
      <c r="C9" s="46"/>
      <c r="D9" s="46"/>
      <c r="E9" s="46"/>
      <c r="F9" s="46"/>
      <c r="G9" s="46"/>
      <c r="H9" s="46"/>
      <c r="I9" s="46"/>
      <c r="J9" s="46"/>
      <c r="K9" s="46"/>
      <c r="P9" s="14"/>
      <c r="Q9" s="14"/>
      <c r="R9" s="14"/>
      <c r="S9" s="14"/>
      <c r="T9" s="14"/>
      <c r="U9" s="14"/>
      <c r="V9" s="14"/>
      <c r="W9" s="14"/>
      <c r="X9" s="14"/>
    </row>
    <row r="10" spans="1:24" ht="19.5" customHeight="1" x14ac:dyDescent="0.25">
      <c r="C10" s="46"/>
      <c r="D10" s="46"/>
      <c r="E10" s="46"/>
      <c r="F10" s="46"/>
      <c r="G10" s="46"/>
      <c r="H10" s="46"/>
      <c r="I10" s="46"/>
      <c r="J10" s="46"/>
      <c r="K10" s="46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9.5" customHeight="1" x14ac:dyDescent="0.25">
      <c r="C11" s="46"/>
      <c r="D11" s="46"/>
      <c r="E11" s="46"/>
      <c r="F11" s="46"/>
      <c r="G11" s="46"/>
      <c r="H11" s="46"/>
      <c r="I11" s="46"/>
      <c r="J11" s="46"/>
      <c r="K11" s="46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9.5" customHeight="1" x14ac:dyDescent="0.25">
      <c r="C12" s="46"/>
      <c r="D12" s="46"/>
      <c r="E12" s="46"/>
      <c r="F12" s="46"/>
      <c r="G12" s="46"/>
      <c r="H12" s="46"/>
      <c r="I12" s="46"/>
      <c r="J12" s="46"/>
      <c r="K12" s="46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9.5" customHeight="1" x14ac:dyDescent="0.25">
      <c r="A13" s="2"/>
      <c r="C13" s="46"/>
      <c r="D13" s="46"/>
      <c r="E13" s="46"/>
      <c r="F13" s="46"/>
      <c r="G13" s="46"/>
      <c r="H13" s="46"/>
      <c r="I13" s="46"/>
      <c r="J13" s="46"/>
      <c r="K13" s="46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9.5" customHeight="1" x14ac:dyDescent="0.25">
      <c r="C14" s="46"/>
      <c r="D14" s="46"/>
      <c r="E14" s="46"/>
      <c r="F14" s="46"/>
      <c r="G14" s="46"/>
      <c r="H14" s="46"/>
      <c r="I14" s="46"/>
      <c r="J14" s="46"/>
      <c r="K14" s="46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9.5" customHeight="1" x14ac:dyDescent="0.25">
      <c r="C15" s="46"/>
      <c r="D15" s="46"/>
      <c r="E15" s="46"/>
      <c r="F15" s="46"/>
      <c r="G15" s="46"/>
      <c r="H15" s="46"/>
      <c r="I15" s="46"/>
      <c r="J15" s="46"/>
      <c r="K15" s="46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9.5" customHeight="1" x14ac:dyDescent="0.25">
      <c r="C16" s="46"/>
      <c r="D16" s="46"/>
      <c r="E16" s="46"/>
      <c r="F16" s="46"/>
      <c r="G16" s="46"/>
      <c r="H16" s="46"/>
      <c r="I16" s="46"/>
      <c r="J16" s="46"/>
      <c r="K16" s="46"/>
      <c r="P16" s="14"/>
      <c r="Q16" s="14"/>
      <c r="R16" s="14"/>
      <c r="S16" s="14"/>
      <c r="T16" s="14"/>
      <c r="U16" s="14"/>
      <c r="V16" s="14"/>
      <c r="W16" s="14"/>
      <c r="X16" s="14"/>
    </row>
    <row r="17" spans="3:24" ht="19.5" customHeight="1" x14ac:dyDescent="0.25">
      <c r="C17" s="46"/>
      <c r="D17" s="46"/>
      <c r="E17" s="46"/>
      <c r="F17" s="46"/>
      <c r="G17" s="46"/>
      <c r="H17" s="46"/>
      <c r="I17" s="46"/>
      <c r="J17" s="46"/>
      <c r="K17" s="46"/>
      <c r="P17" s="14"/>
      <c r="Q17" s="14"/>
      <c r="R17" s="14"/>
      <c r="S17" s="14"/>
      <c r="T17" s="14"/>
      <c r="U17" s="14"/>
      <c r="V17" s="14"/>
      <c r="W17" s="14"/>
      <c r="X17" s="14"/>
    </row>
    <row r="18" spans="3:24" ht="19.5" customHeight="1" x14ac:dyDescent="0.25">
      <c r="C18" s="46"/>
      <c r="D18" s="46"/>
      <c r="E18" s="46"/>
      <c r="F18" s="46"/>
      <c r="G18" s="46"/>
      <c r="H18" s="46"/>
      <c r="I18" s="46"/>
      <c r="J18" s="46"/>
      <c r="K18" s="46"/>
      <c r="P18" s="14"/>
      <c r="Q18" s="14"/>
      <c r="R18" s="14"/>
      <c r="S18" s="14"/>
      <c r="T18" s="14"/>
      <c r="U18" s="14"/>
      <c r="V18" s="14"/>
      <c r="W18" s="14"/>
      <c r="X18" s="14"/>
    </row>
    <row r="19" spans="3:24" ht="19.5" customHeight="1" x14ac:dyDescent="0.25">
      <c r="C19" s="46"/>
      <c r="D19" s="46"/>
      <c r="E19" s="46"/>
      <c r="F19" s="46"/>
      <c r="G19" s="46"/>
      <c r="H19" s="46"/>
      <c r="I19" s="46"/>
      <c r="J19" s="46"/>
      <c r="K19" s="46"/>
      <c r="P19" s="14"/>
      <c r="Q19" s="14"/>
      <c r="R19" s="14"/>
      <c r="S19" s="14"/>
      <c r="T19" s="14"/>
      <c r="U19" s="14"/>
      <c r="V19" s="14"/>
      <c r="W19" s="14"/>
      <c r="X19" s="14"/>
    </row>
    <row r="20" spans="3:24" ht="19.5" customHeight="1" x14ac:dyDescent="0.25">
      <c r="C20" s="46"/>
      <c r="D20" s="46"/>
      <c r="E20" s="46"/>
      <c r="F20" s="46"/>
      <c r="G20" s="46"/>
      <c r="H20" s="46"/>
      <c r="I20" s="46"/>
      <c r="J20" s="46"/>
      <c r="K20" s="46"/>
      <c r="P20" s="14"/>
      <c r="Q20" s="14"/>
      <c r="R20" s="14"/>
      <c r="S20" s="14"/>
      <c r="T20" s="14"/>
      <c r="U20" s="14"/>
      <c r="V20" s="14"/>
      <c r="W20" s="14"/>
      <c r="X20" s="14"/>
    </row>
    <row r="21" spans="3:24" ht="19.5" customHeight="1" x14ac:dyDescent="0.25">
      <c r="C21" s="46"/>
      <c r="D21" s="46"/>
      <c r="E21" s="46"/>
      <c r="F21" s="46"/>
      <c r="G21" s="46"/>
      <c r="H21" s="46"/>
      <c r="I21" s="46"/>
      <c r="J21" s="46"/>
      <c r="K21" s="46"/>
      <c r="P21" s="14"/>
      <c r="Q21" s="14"/>
      <c r="R21" s="14"/>
      <c r="S21" s="14"/>
      <c r="T21" s="14"/>
      <c r="U21" s="14"/>
      <c r="V21" s="14"/>
      <c r="W21" s="14"/>
      <c r="X21" s="14"/>
    </row>
    <row r="22" spans="3:24" ht="19.5" customHeight="1" x14ac:dyDescent="0.25">
      <c r="C22" s="46"/>
      <c r="D22" s="46"/>
      <c r="E22" s="46"/>
      <c r="F22" s="46"/>
      <c r="G22" s="46"/>
      <c r="H22" s="46"/>
      <c r="I22" s="46"/>
      <c r="J22" s="46"/>
      <c r="K22" s="46"/>
      <c r="P22" s="14"/>
      <c r="Q22" s="14"/>
      <c r="R22" s="14"/>
      <c r="S22" s="14"/>
      <c r="T22" s="14"/>
      <c r="U22" s="14"/>
      <c r="V22" s="14"/>
      <c r="W22" s="14"/>
      <c r="X22" s="14"/>
    </row>
    <row r="23" spans="3:24" ht="19.5" customHeight="1" x14ac:dyDescent="0.25">
      <c r="C23" s="46"/>
      <c r="D23" s="46"/>
      <c r="E23" s="46"/>
      <c r="F23" s="46"/>
      <c r="G23" s="46"/>
      <c r="H23" s="46"/>
      <c r="I23" s="46"/>
      <c r="J23" s="46"/>
      <c r="K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3:24" ht="19.5" customHeight="1" x14ac:dyDescent="0.25">
      <c r="C24" s="46"/>
      <c r="D24" s="46"/>
      <c r="E24" s="46"/>
      <c r="F24" s="46"/>
      <c r="G24" s="46"/>
      <c r="H24" s="46"/>
      <c r="I24" s="46"/>
      <c r="J24" s="46"/>
      <c r="K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3:24" ht="19.5" customHeight="1" x14ac:dyDescent="0.25">
      <c r="C25" s="46"/>
      <c r="D25" s="46"/>
      <c r="E25" s="46"/>
      <c r="F25" s="46"/>
      <c r="G25" s="46"/>
      <c r="H25" s="46"/>
      <c r="I25" s="46"/>
      <c r="J25" s="46"/>
      <c r="K25" s="46"/>
      <c r="P25" s="14"/>
      <c r="Q25" s="14"/>
      <c r="R25" s="14"/>
      <c r="S25" s="14"/>
      <c r="T25" s="14"/>
      <c r="U25" s="14"/>
      <c r="V25" s="14"/>
      <c r="W25" s="14"/>
      <c r="X25" s="14"/>
    </row>
    <row r="26" spans="3:24" ht="19.5" hidden="1" customHeight="1" x14ac:dyDescent="0.25">
      <c r="C26" s="46"/>
      <c r="D26" s="46"/>
      <c r="E26" s="46"/>
      <c r="F26" s="46"/>
      <c r="G26" s="46"/>
      <c r="H26" s="46"/>
      <c r="I26" s="46"/>
      <c r="J26" s="46"/>
      <c r="K26" s="46"/>
      <c r="P26" s="14"/>
      <c r="Q26" s="14"/>
      <c r="R26" s="14"/>
      <c r="S26" s="14"/>
      <c r="T26" s="14"/>
      <c r="U26" s="14"/>
      <c r="V26" s="14"/>
      <c r="W26" s="14"/>
      <c r="X26" s="14"/>
    </row>
    <row r="27" spans="3:24" ht="19.5" hidden="1" customHeight="1" x14ac:dyDescent="0.25">
      <c r="C27" s="46"/>
      <c r="D27" s="46"/>
      <c r="E27" s="46"/>
      <c r="F27" s="46"/>
      <c r="G27" s="46"/>
      <c r="H27" s="46"/>
      <c r="I27" s="46"/>
      <c r="J27" s="46"/>
      <c r="K27" s="46"/>
      <c r="P27" s="14"/>
      <c r="Q27" s="14"/>
      <c r="R27" s="14"/>
      <c r="S27" s="14"/>
      <c r="T27" s="14"/>
      <c r="U27" s="14"/>
      <c r="V27" s="14"/>
      <c r="W27" s="14"/>
      <c r="X27" s="14"/>
    </row>
    <row r="28" spans="3:24" ht="19.5" hidden="1" customHeight="1" x14ac:dyDescent="0.25">
      <c r="C28" s="46"/>
      <c r="D28" s="46"/>
      <c r="E28" s="46"/>
      <c r="F28" s="46"/>
      <c r="G28" s="46"/>
      <c r="H28" s="46"/>
      <c r="I28" s="46"/>
      <c r="J28" s="46"/>
      <c r="K28" s="46"/>
      <c r="P28" s="14"/>
      <c r="Q28" s="14"/>
      <c r="R28" s="14"/>
      <c r="S28" s="14"/>
      <c r="T28" s="14"/>
      <c r="U28" s="14"/>
      <c r="V28" s="14"/>
      <c r="W28" s="14"/>
      <c r="X28" s="14"/>
    </row>
    <row r="29" spans="3:24" ht="19.5" hidden="1" customHeight="1" x14ac:dyDescent="0.25">
      <c r="C29" s="46"/>
      <c r="D29" s="46"/>
      <c r="E29" s="46"/>
      <c r="F29" s="46"/>
      <c r="G29" s="46"/>
      <c r="H29" s="46"/>
      <c r="I29" s="46"/>
      <c r="J29" s="46"/>
      <c r="K29" s="46"/>
    </row>
    <row r="30" spans="3:24" ht="21.75" customHeight="1" thickBot="1" x14ac:dyDescent="0.3">
      <c r="C30" s="47"/>
      <c r="D30" s="47"/>
      <c r="E30" s="4"/>
      <c r="F30" s="4"/>
      <c r="G30" s="3"/>
      <c r="H30" s="4"/>
      <c r="I30" s="4"/>
      <c r="J30" s="4"/>
      <c r="K30" s="5"/>
    </row>
    <row r="31" spans="3:24" ht="15" customHeight="1" x14ac:dyDescent="0.25">
      <c r="C31" s="12"/>
      <c r="D31" s="12"/>
      <c r="E31" s="12"/>
      <c r="F31" s="12"/>
      <c r="G31" s="12"/>
      <c r="H31" s="12"/>
      <c r="I31" s="12"/>
      <c r="J31" s="12"/>
      <c r="K31" s="12"/>
    </row>
    <row r="32" spans="3:24" ht="132.75" customHeight="1" x14ac:dyDescent="0.2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80.25" customHeight="1" x14ac:dyDescent="0.25">
      <c r="C33" s="46"/>
      <c r="D33" s="46"/>
      <c r="E33" s="46"/>
      <c r="F33" s="46"/>
      <c r="G33" s="46"/>
      <c r="H33" s="46"/>
      <c r="I33" s="46"/>
      <c r="J33" s="46"/>
      <c r="K33" s="46"/>
    </row>
    <row r="34" spans="3:11" ht="15" customHeight="1" x14ac:dyDescent="0.25">
      <c r="C34" s="46"/>
      <c r="D34" s="46"/>
      <c r="E34" s="46"/>
      <c r="F34" s="46"/>
      <c r="G34" s="46"/>
      <c r="H34" s="46"/>
      <c r="I34" s="46"/>
      <c r="J34" s="46"/>
      <c r="K34" s="46"/>
    </row>
    <row r="35" spans="3:11" ht="15" customHeight="1" x14ac:dyDescent="0.25">
      <c r="C35" s="46"/>
      <c r="D35" s="46"/>
      <c r="E35" s="46"/>
      <c r="F35" s="46"/>
      <c r="G35" s="46"/>
      <c r="H35" s="46"/>
      <c r="I35" s="46"/>
      <c r="J35" s="46"/>
      <c r="K35" s="46"/>
    </row>
    <row r="36" spans="3:11" ht="15" customHeight="1" x14ac:dyDescent="0.25">
      <c r="C36" s="46"/>
      <c r="D36" s="46"/>
      <c r="E36" s="46"/>
      <c r="F36" s="46"/>
      <c r="G36" s="46"/>
      <c r="H36" s="46"/>
      <c r="I36" s="46"/>
      <c r="J36" s="46"/>
      <c r="K36" s="46"/>
    </row>
    <row r="37" spans="3:11" ht="15" customHeight="1" x14ac:dyDescent="0.25">
      <c r="C37" s="46"/>
      <c r="D37" s="46"/>
      <c r="E37" s="46"/>
      <c r="F37" s="46"/>
      <c r="G37" s="46"/>
      <c r="H37" s="46"/>
      <c r="I37" s="46"/>
      <c r="J37" s="46"/>
      <c r="K37" s="46"/>
    </row>
    <row r="38" spans="3:11" x14ac:dyDescent="0.25">
      <c r="C38" s="46"/>
      <c r="D38" s="46"/>
      <c r="E38" s="46"/>
      <c r="F38" s="46"/>
      <c r="G38" s="46"/>
      <c r="H38" s="46"/>
      <c r="I38" s="46"/>
      <c r="J38" s="46"/>
      <c r="K38" s="46"/>
    </row>
    <row r="39" spans="3:11" x14ac:dyDescent="0.25">
      <c r="C39" s="46"/>
      <c r="D39" s="46"/>
      <c r="E39" s="46"/>
      <c r="F39" s="46"/>
      <c r="G39" s="46"/>
      <c r="H39" s="46"/>
      <c r="I39" s="46"/>
      <c r="J39" s="46"/>
      <c r="K39" s="46"/>
    </row>
    <row r="40" spans="3:11" x14ac:dyDescent="0.25">
      <c r="C40" s="46"/>
      <c r="D40" s="46"/>
      <c r="E40" s="46"/>
      <c r="F40" s="46"/>
      <c r="G40" s="46"/>
      <c r="H40" s="46"/>
      <c r="I40" s="46"/>
      <c r="J40" s="46"/>
      <c r="K40" s="46"/>
    </row>
    <row r="41" spans="3:11" ht="15.75" x14ac:dyDescent="0.25">
      <c r="E41" s="14"/>
    </row>
    <row r="48" spans="3:11" x14ac:dyDescent="0.25">
      <c r="C48"/>
    </row>
  </sheetData>
  <mergeCells count="3">
    <mergeCell ref="C30:D30"/>
    <mergeCell ref="C32:K40"/>
    <mergeCell ref="C6:K2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2"/>
  <sheetViews>
    <sheetView zoomScale="175" zoomScaleNormal="175" zoomScaleSheetLayoutView="100" workbookViewId="0">
      <selection activeCell="G23" sqref="G23"/>
    </sheetView>
  </sheetViews>
  <sheetFormatPr defaultRowHeight="15" x14ac:dyDescent="0.25"/>
  <cols>
    <col min="1" max="1" width="10.28515625" customWidth="1"/>
    <col min="2" max="2" width="11.7109375" customWidth="1"/>
    <col min="3" max="3" width="11" customWidth="1"/>
    <col min="4" max="7" width="8.42578125" customWidth="1"/>
    <col min="10" max="10" width="9.140625" customWidth="1"/>
  </cols>
  <sheetData>
    <row r="3" spans="2:7" x14ac:dyDescent="0.25">
      <c r="B3" s="29" t="s">
        <v>263</v>
      </c>
      <c r="C3" s="30" t="s">
        <v>275</v>
      </c>
      <c r="D3" s="28" t="s">
        <v>264</v>
      </c>
      <c r="E3" s="28" t="s">
        <v>265</v>
      </c>
      <c r="F3" s="28" t="s">
        <v>266</v>
      </c>
      <c r="G3" s="28" t="s">
        <v>267</v>
      </c>
    </row>
    <row r="4" spans="2:7" x14ac:dyDescent="0.25">
      <c r="B4" s="27">
        <v>1200</v>
      </c>
      <c r="C4" s="26" t="s">
        <v>268</v>
      </c>
      <c r="D4" s="27">
        <v>20</v>
      </c>
      <c r="E4" s="27">
        <v>16</v>
      </c>
      <c r="F4" s="27">
        <v>16.5</v>
      </c>
      <c r="G4" s="27">
        <v>19</v>
      </c>
    </row>
    <row r="5" spans="2:7" x14ac:dyDescent="0.25">
      <c r="B5" s="27">
        <v>1100</v>
      </c>
      <c r="C5" s="26" t="s">
        <v>269</v>
      </c>
      <c r="D5" s="27">
        <v>14</v>
      </c>
      <c r="E5" s="27">
        <v>14.5</v>
      </c>
      <c r="F5" s="27">
        <v>20</v>
      </c>
      <c r="G5" s="27">
        <v>15.5</v>
      </c>
    </row>
    <row r="6" spans="2:7" x14ac:dyDescent="0.25">
      <c r="B6" s="27">
        <v>2000</v>
      </c>
      <c r="C6" s="26" t="s">
        <v>270</v>
      </c>
      <c r="D6" s="27">
        <v>19</v>
      </c>
      <c r="E6" s="27">
        <v>16</v>
      </c>
      <c r="F6" s="27">
        <v>8</v>
      </c>
      <c r="G6" s="27">
        <v>20</v>
      </c>
    </row>
    <row r="7" spans="2:7" x14ac:dyDescent="0.25">
      <c r="B7" s="27">
        <v>1600</v>
      </c>
      <c r="C7" s="26" t="s">
        <v>271</v>
      </c>
      <c r="D7" s="27">
        <v>18</v>
      </c>
      <c r="E7" s="27">
        <v>15.5</v>
      </c>
      <c r="F7" s="27">
        <v>15</v>
      </c>
      <c r="G7" s="27">
        <v>12</v>
      </c>
    </row>
    <row r="9" spans="2:7" x14ac:dyDescent="0.25">
      <c r="G9" t="s">
        <v>274</v>
      </c>
    </row>
    <row r="11" spans="2:7" x14ac:dyDescent="0.25">
      <c r="G11" t="s">
        <v>272</v>
      </c>
    </row>
    <row r="14" spans="2:7" ht="15.75" thickBot="1" x14ac:dyDescent="0.3"/>
    <row r="15" spans="2:7" ht="15.75" thickTop="1" x14ac:dyDescent="0.25">
      <c r="B15" s="33" t="s">
        <v>263</v>
      </c>
      <c r="C15" s="37" t="s">
        <v>275</v>
      </c>
      <c r="D15" s="35" t="s">
        <v>264</v>
      </c>
      <c r="E15" s="28" t="s">
        <v>265</v>
      </c>
      <c r="F15" s="28" t="s">
        <v>266</v>
      </c>
      <c r="G15" s="28" t="s">
        <v>267</v>
      </c>
    </row>
    <row r="16" spans="2:7" x14ac:dyDescent="0.25">
      <c r="B16" s="34">
        <v>1200</v>
      </c>
      <c r="C16" s="38" t="s">
        <v>268</v>
      </c>
      <c r="D16" s="36">
        <v>20</v>
      </c>
      <c r="E16" s="27">
        <v>16</v>
      </c>
      <c r="F16" s="27">
        <v>16.5</v>
      </c>
      <c r="G16" s="27">
        <v>19</v>
      </c>
    </row>
    <row r="17" spans="2:7" x14ac:dyDescent="0.25">
      <c r="B17" s="34">
        <v>1100</v>
      </c>
      <c r="C17" s="38" t="s">
        <v>269</v>
      </c>
      <c r="D17" s="36">
        <v>14</v>
      </c>
      <c r="E17" s="31">
        <v>14.5</v>
      </c>
      <c r="F17" s="27">
        <v>20</v>
      </c>
      <c r="G17" s="27">
        <v>15.5</v>
      </c>
    </row>
    <row r="18" spans="2:7" x14ac:dyDescent="0.25">
      <c r="B18" s="34">
        <v>2000</v>
      </c>
      <c r="C18" s="38" t="s">
        <v>270</v>
      </c>
      <c r="D18" s="36">
        <v>19</v>
      </c>
      <c r="E18" s="27">
        <v>16</v>
      </c>
      <c r="F18" s="27">
        <v>8</v>
      </c>
      <c r="G18" s="27">
        <v>20</v>
      </c>
    </row>
    <row r="19" spans="2:7" ht="15.75" thickBot="1" x14ac:dyDescent="0.3">
      <c r="B19" s="34">
        <v>1600</v>
      </c>
      <c r="C19" s="39" t="s">
        <v>271</v>
      </c>
      <c r="D19" s="36">
        <v>18</v>
      </c>
      <c r="E19" s="27">
        <v>15.5</v>
      </c>
      <c r="F19" s="27">
        <v>15</v>
      </c>
      <c r="G19" s="27">
        <v>12</v>
      </c>
    </row>
    <row r="20" spans="2:7" ht="15.75" thickTop="1" x14ac:dyDescent="0.25"/>
    <row r="22" spans="2:7" x14ac:dyDescent="0.25">
      <c r="G22" t="s">
        <v>273</v>
      </c>
    </row>
    <row r="26" spans="2:7" ht="15.75" thickBot="1" x14ac:dyDescent="0.3"/>
    <row r="27" spans="2:7" ht="15.75" thickTop="1" x14ac:dyDescent="0.25">
      <c r="B27" s="43" t="s">
        <v>263</v>
      </c>
      <c r="C27" s="40" t="s">
        <v>275</v>
      </c>
      <c r="D27" s="28" t="s">
        <v>264</v>
      </c>
      <c r="E27" s="28" t="s">
        <v>265</v>
      </c>
      <c r="F27" s="28" t="s">
        <v>266</v>
      </c>
      <c r="G27" s="28" t="s">
        <v>267</v>
      </c>
    </row>
    <row r="28" spans="2:7" x14ac:dyDescent="0.25">
      <c r="B28" s="44">
        <v>1200</v>
      </c>
      <c r="C28" s="41" t="s">
        <v>268</v>
      </c>
      <c r="D28" s="27">
        <v>20</v>
      </c>
      <c r="E28" s="27">
        <v>16</v>
      </c>
      <c r="F28" s="27">
        <v>16.5</v>
      </c>
      <c r="G28" s="27">
        <v>19</v>
      </c>
    </row>
    <row r="29" spans="2:7" x14ac:dyDescent="0.25">
      <c r="B29" s="44">
        <v>1100</v>
      </c>
      <c r="C29" s="41" t="s">
        <v>269</v>
      </c>
      <c r="D29" s="27">
        <v>14</v>
      </c>
      <c r="E29" s="32">
        <v>14.5</v>
      </c>
      <c r="F29" s="27">
        <v>20</v>
      </c>
      <c r="G29" s="27">
        <v>15.5</v>
      </c>
    </row>
    <row r="30" spans="2:7" x14ac:dyDescent="0.25">
      <c r="B30" s="44">
        <v>2000</v>
      </c>
      <c r="C30" s="42" t="s">
        <v>270</v>
      </c>
      <c r="D30" s="27">
        <v>19</v>
      </c>
      <c r="E30" s="27">
        <v>16</v>
      </c>
      <c r="F30" s="27">
        <v>8</v>
      </c>
      <c r="G30" s="27">
        <v>20</v>
      </c>
    </row>
    <row r="31" spans="2:7" ht="15.75" thickBot="1" x14ac:dyDescent="0.3">
      <c r="B31" s="45">
        <v>1600</v>
      </c>
      <c r="C31" s="41" t="s">
        <v>271</v>
      </c>
      <c r="D31" s="27">
        <v>18</v>
      </c>
      <c r="E31" s="27">
        <v>15.5</v>
      </c>
      <c r="F31" s="27">
        <v>15</v>
      </c>
      <c r="G31" s="27">
        <v>12</v>
      </c>
    </row>
    <row r="32" spans="2:7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52"/>
  <sheetViews>
    <sheetView zoomScale="145" zoomScaleNormal="145" workbookViewId="0">
      <selection activeCell="F17" sqref="F17"/>
    </sheetView>
  </sheetViews>
  <sheetFormatPr defaultRowHeight="15" x14ac:dyDescent="0.25"/>
  <cols>
    <col min="2" max="3" width="10" customWidth="1"/>
    <col min="6" max="7" width="7.140625" customWidth="1"/>
    <col min="8" max="8" width="9.42578125" customWidth="1"/>
    <col min="9" max="10" width="7.140625" customWidth="1"/>
  </cols>
  <sheetData>
    <row r="1" spans="2:10" x14ac:dyDescent="0.25">
      <c r="C1" s="15">
        <v>74</v>
      </c>
    </row>
    <row r="3" spans="2:10" x14ac:dyDescent="0.25">
      <c r="B3" s="18" t="s">
        <v>111</v>
      </c>
      <c r="C3" s="19" t="s">
        <v>106</v>
      </c>
      <c r="F3" s="20">
        <v>1</v>
      </c>
      <c r="G3" s="20">
        <v>1</v>
      </c>
      <c r="H3" s="20">
        <v>1</v>
      </c>
    </row>
    <row r="4" spans="2:10" x14ac:dyDescent="0.25">
      <c r="B4" t="s">
        <v>112</v>
      </c>
      <c r="C4" s="13">
        <v>19</v>
      </c>
      <c r="F4" s="20">
        <v>1</v>
      </c>
      <c r="G4" s="20">
        <v>1</v>
      </c>
      <c r="H4" s="20">
        <v>1</v>
      </c>
    </row>
    <row r="5" spans="2:10" x14ac:dyDescent="0.25">
      <c r="B5" t="s">
        <v>113</v>
      </c>
      <c r="C5" s="13">
        <v>14</v>
      </c>
    </row>
    <row r="6" spans="2:10" x14ac:dyDescent="0.25">
      <c r="B6" t="s">
        <v>114</v>
      </c>
      <c r="C6" s="13">
        <v>17</v>
      </c>
      <c r="F6" t="e">
        <f ca="1">OFFSET($C$3,$C$1,0,10)</f>
        <v>#VALUE!</v>
      </c>
    </row>
    <row r="7" spans="2:10" x14ac:dyDescent="0.25">
      <c r="B7" t="s">
        <v>115</v>
      </c>
      <c r="C7" s="13">
        <v>11</v>
      </c>
    </row>
    <row r="8" spans="2:10" x14ac:dyDescent="0.25">
      <c r="B8" t="s">
        <v>116</v>
      </c>
      <c r="C8" s="13">
        <v>15</v>
      </c>
    </row>
    <row r="9" spans="2:10" x14ac:dyDescent="0.25">
      <c r="B9" t="s">
        <v>117</v>
      </c>
      <c r="C9" s="13">
        <v>11</v>
      </c>
      <c r="H9">
        <f ca="1">SUM(OFFSET(F10,3,2,2,3))</f>
        <v>21</v>
      </c>
    </row>
    <row r="10" spans="2:10" x14ac:dyDescent="0.25">
      <c r="B10" t="s">
        <v>118</v>
      </c>
      <c r="C10" s="13">
        <v>12</v>
      </c>
      <c r="F10" s="17"/>
    </row>
    <row r="11" spans="2:10" x14ac:dyDescent="0.25">
      <c r="B11" t="s">
        <v>119</v>
      </c>
      <c r="C11" s="13">
        <v>18</v>
      </c>
    </row>
    <row r="12" spans="2:10" x14ac:dyDescent="0.25">
      <c r="B12" t="s">
        <v>120</v>
      </c>
      <c r="C12" s="13">
        <v>13</v>
      </c>
    </row>
    <row r="13" spans="2:10" x14ac:dyDescent="0.25">
      <c r="B13" t="s">
        <v>121</v>
      </c>
      <c r="C13" s="13">
        <v>15</v>
      </c>
      <c r="H13" s="16">
        <v>3</v>
      </c>
      <c r="I13" s="16">
        <v>2</v>
      </c>
      <c r="J13" s="16">
        <v>1</v>
      </c>
    </row>
    <row r="14" spans="2:10" x14ac:dyDescent="0.25">
      <c r="B14" t="s">
        <v>122</v>
      </c>
      <c r="C14" s="13">
        <v>15</v>
      </c>
      <c r="H14" s="16">
        <v>4</v>
      </c>
      <c r="I14" s="16">
        <v>5</v>
      </c>
      <c r="J14" s="16">
        <v>6</v>
      </c>
    </row>
    <row r="15" spans="2:10" x14ac:dyDescent="0.25">
      <c r="B15" t="s">
        <v>123</v>
      </c>
      <c r="C15" s="13">
        <v>11</v>
      </c>
    </row>
    <row r="16" spans="2:10" x14ac:dyDescent="0.25">
      <c r="B16" t="s">
        <v>124</v>
      </c>
      <c r="C16" s="13">
        <v>14</v>
      </c>
    </row>
    <row r="17" spans="2:3" x14ac:dyDescent="0.25">
      <c r="B17" t="s">
        <v>125</v>
      </c>
      <c r="C17" s="13">
        <v>12</v>
      </c>
    </row>
    <row r="18" spans="2:3" x14ac:dyDescent="0.25">
      <c r="B18" t="s">
        <v>126</v>
      </c>
      <c r="C18" s="13">
        <v>15</v>
      </c>
    </row>
    <row r="19" spans="2:3" x14ac:dyDescent="0.25">
      <c r="B19" t="s">
        <v>127</v>
      </c>
      <c r="C19" s="13">
        <v>16</v>
      </c>
    </row>
    <row r="20" spans="2:3" x14ac:dyDescent="0.25">
      <c r="B20" t="s">
        <v>128</v>
      </c>
      <c r="C20" s="13">
        <v>16</v>
      </c>
    </row>
    <row r="21" spans="2:3" x14ac:dyDescent="0.25">
      <c r="B21" t="s">
        <v>129</v>
      </c>
      <c r="C21" s="13">
        <v>14</v>
      </c>
    </row>
    <row r="22" spans="2:3" x14ac:dyDescent="0.25">
      <c r="B22" t="s">
        <v>130</v>
      </c>
      <c r="C22" s="13">
        <v>18</v>
      </c>
    </row>
    <row r="23" spans="2:3" x14ac:dyDescent="0.25">
      <c r="B23" t="s">
        <v>131</v>
      </c>
      <c r="C23" s="13">
        <v>13</v>
      </c>
    </row>
    <row r="24" spans="2:3" x14ac:dyDescent="0.25">
      <c r="B24" t="s">
        <v>132</v>
      </c>
      <c r="C24" s="13">
        <v>18</v>
      </c>
    </row>
    <row r="25" spans="2:3" x14ac:dyDescent="0.25">
      <c r="B25" t="s">
        <v>133</v>
      </c>
      <c r="C25" s="13">
        <v>16</v>
      </c>
    </row>
    <row r="26" spans="2:3" x14ac:dyDescent="0.25">
      <c r="B26" t="s">
        <v>134</v>
      </c>
      <c r="C26" s="13">
        <v>13</v>
      </c>
    </row>
    <row r="27" spans="2:3" x14ac:dyDescent="0.25">
      <c r="B27" t="s">
        <v>135</v>
      </c>
      <c r="C27" s="13">
        <v>10</v>
      </c>
    </row>
    <row r="28" spans="2:3" x14ac:dyDescent="0.25">
      <c r="B28" t="s">
        <v>136</v>
      </c>
      <c r="C28" s="13">
        <v>16</v>
      </c>
    </row>
    <row r="29" spans="2:3" x14ac:dyDescent="0.25">
      <c r="B29" t="s">
        <v>137</v>
      </c>
      <c r="C29" s="13">
        <v>16</v>
      </c>
    </row>
    <row r="30" spans="2:3" x14ac:dyDescent="0.25">
      <c r="B30" t="s">
        <v>138</v>
      </c>
      <c r="C30" s="13">
        <v>10</v>
      </c>
    </row>
    <row r="31" spans="2:3" x14ac:dyDescent="0.25">
      <c r="B31" t="s">
        <v>139</v>
      </c>
      <c r="C31" s="13">
        <v>17</v>
      </c>
    </row>
    <row r="32" spans="2:3" x14ac:dyDescent="0.25">
      <c r="B32" t="s">
        <v>140</v>
      </c>
      <c r="C32" s="13">
        <v>20</v>
      </c>
    </row>
    <row r="33" spans="2:3" x14ac:dyDescent="0.25">
      <c r="B33" t="s">
        <v>141</v>
      </c>
      <c r="C33" s="13">
        <v>15</v>
      </c>
    </row>
    <row r="34" spans="2:3" x14ac:dyDescent="0.25">
      <c r="B34" t="s">
        <v>142</v>
      </c>
      <c r="C34" s="13">
        <v>10</v>
      </c>
    </row>
    <row r="35" spans="2:3" x14ac:dyDescent="0.25">
      <c r="B35" t="s">
        <v>143</v>
      </c>
      <c r="C35" s="13">
        <v>12</v>
      </c>
    </row>
    <row r="36" spans="2:3" x14ac:dyDescent="0.25">
      <c r="B36" t="s">
        <v>144</v>
      </c>
      <c r="C36" s="13">
        <v>18</v>
      </c>
    </row>
    <row r="37" spans="2:3" x14ac:dyDescent="0.25">
      <c r="B37" t="s">
        <v>145</v>
      </c>
      <c r="C37" s="13">
        <v>16</v>
      </c>
    </row>
    <row r="38" spans="2:3" x14ac:dyDescent="0.25">
      <c r="B38" t="s">
        <v>146</v>
      </c>
      <c r="C38" s="13">
        <v>13</v>
      </c>
    </row>
    <row r="39" spans="2:3" x14ac:dyDescent="0.25">
      <c r="B39" t="s">
        <v>147</v>
      </c>
      <c r="C39" s="13">
        <v>19</v>
      </c>
    </row>
    <row r="40" spans="2:3" x14ac:dyDescent="0.25">
      <c r="B40" t="s">
        <v>148</v>
      </c>
      <c r="C40" s="13">
        <v>20</v>
      </c>
    </row>
    <row r="41" spans="2:3" x14ac:dyDescent="0.25">
      <c r="B41" t="s">
        <v>149</v>
      </c>
      <c r="C41" s="13">
        <v>15</v>
      </c>
    </row>
    <row r="42" spans="2:3" x14ac:dyDescent="0.25">
      <c r="B42" t="s">
        <v>150</v>
      </c>
      <c r="C42" s="13">
        <v>10</v>
      </c>
    </row>
    <row r="43" spans="2:3" x14ac:dyDescent="0.25">
      <c r="B43" t="s">
        <v>151</v>
      </c>
      <c r="C43" s="13">
        <v>16</v>
      </c>
    </row>
    <row r="44" spans="2:3" x14ac:dyDescent="0.25">
      <c r="B44" t="s">
        <v>152</v>
      </c>
      <c r="C44" s="13">
        <v>18</v>
      </c>
    </row>
    <row r="45" spans="2:3" x14ac:dyDescent="0.25">
      <c r="B45" t="s">
        <v>153</v>
      </c>
      <c r="C45" s="13">
        <v>14</v>
      </c>
    </row>
    <row r="46" spans="2:3" x14ac:dyDescent="0.25">
      <c r="B46" t="s">
        <v>154</v>
      </c>
      <c r="C46" s="13">
        <v>19</v>
      </c>
    </row>
    <row r="47" spans="2:3" x14ac:dyDescent="0.25">
      <c r="B47" t="s">
        <v>155</v>
      </c>
      <c r="C47" s="13">
        <v>15</v>
      </c>
    </row>
    <row r="48" spans="2:3" x14ac:dyDescent="0.25">
      <c r="B48" t="s">
        <v>156</v>
      </c>
      <c r="C48" s="13">
        <v>20</v>
      </c>
    </row>
    <row r="49" spans="2:3" x14ac:dyDescent="0.25">
      <c r="B49" t="s">
        <v>157</v>
      </c>
      <c r="C49" s="13">
        <v>19</v>
      </c>
    </row>
    <row r="50" spans="2:3" x14ac:dyDescent="0.25">
      <c r="B50" t="s">
        <v>158</v>
      </c>
      <c r="C50" s="13">
        <v>16</v>
      </c>
    </row>
    <row r="51" spans="2:3" x14ac:dyDescent="0.25">
      <c r="B51" t="s">
        <v>159</v>
      </c>
      <c r="C51" s="13">
        <v>19</v>
      </c>
    </row>
    <row r="52" spans="2:3" x14ac:dyDescent="0.25">
      <c r="B52" t="s">
        <v>160</v>
      </c>
      <c r="C52" s="13">
        <v>14</v>
      </c>
    </row>
    <row r="53" spans="2:3" x14ac:dyDescent="0.25">
      <c r="B53" t="s">
        <v>161</v>
      </c>
      <c r="C53" s="13">
        <v>16</v>
      </c>
    </row>
    <row r="54" spans="2:3" x14ac:dyDescent="0.25">
      <c r="B54" t="s">
        <v>162</v>
      </c>
      <c r="C54" s="13">
        <v>15</v>
      </c>
    </row>
    <row r="55" spans="2:3" x14ac:dyDescent="0.25">
      <c r="B55" t="s">
        <v>163</v>
      </c>
      <c r="C55" s="13">
        <v>16</v>
      </c>
    </row>
    <row r="56" spans="2:3" x14ac:dyDescent="0.25">
      <c r="B56" t="s">
        <v>164</v>
      </c>
      <c r="C56" s="13">
        <v>20</v>
      </c>
    </row>
    <row r="57" spans="2:3" x14ac:dyDescent="0.25">
      <c r="B57" t="s">
        <v>165</v>
      </c>
      <c r="C57" s="13">
        <v>18</v>
      </c>
    </row>
    <row r="58" spans="2:3" x14ac:dyDescent="0.25">
      <c r="B58" t="s">
        <v>166</v>
      </c>
      <c r="C58" s="13">
        <v>20</v>
      </c>
    </row>
    <row r="59" spans="2:3" x14ac:dyDescent="0.25">
      <c r="B59" t="s">
        <v>167</v>
      </c>
      <c r="C59" s="13">
        <v>17</v>
      </c>
    </row>
    <row r="60" spans="2:3" x14ac:dyDescent="0.25">
      <c r="B60" t="s">
        <v>168</v>
      </c>
      <c r="C60" s="13">
        <v>15</v>
      </c>
    </row>
    <row r="61" spans="2:3" x14ac:dyDescent="0.25">
      <c r="B61" t="s">
        <v>169</v>
      </c>
      <c r="C61" s="13">
        <v>10</v>
      </c>
    </row>
    <row r="62" spans="2:3" x14ac:dyDescent="0.25">
      <c r="B62" t="s">
        <v>170</v>
      </c>
      <c r="C62" s="13">
        <v>14</v>
      </c>
    </row>
    <row r="63" spans="2:3" x14ac:dyDescent="0.25">
      <c r="B63" t="s">
        <v>171</v>
      </c>
      <c r="C63" s="13">
        <v>13</v>
      </c>
    </row>
    <row r="64" spans="2:3" x14ac:dyDescent="0.25">
      <c r="B64" t="s">
        <v>172</v>
      </c>
      <c r="C64" s="13">
        <v>19</v>
      </c>
    </row>
    <row r="65" spans="2:3" x14ac:dyDescent="0.25">
      <c r="B65" t="s">
        <v>173</v>
      </c>
      <c r="C65" s="13">
        <v>19</v>
      </c>
    </row>
    <row r="66" spans="2:3" x14ac:dyDescent="0.25">
      <c r="B66" t="s">
        <v>174</v>
      </c>
      <c r="C66" s="13">
        <v>20</v>
      </c>
    </row>
    <row r="67" spans="2:3" x14ac:dyDescent="0.25">
      <c r="B67" t="s">
        <v>175</v>
      </c>
      <c r="C67" s="13">
        <v>12</v>
      </c>
    </row>
    <row r="68" spans="2:3" x14ac:dyDescent="0.25">
      <c r="B68" t="s">
        <v>176</v>
      </c>
      <c r="C68" s="13">
        <v>10</v>
      </c>
    </row>
    <row r="69" spans="2:3" x14ac:dyDescent="0.25">
      <c r="B69" t="s">
        <v>177</v>
      </c>
      <c r="C69" s="13">
        <v>13</v>
      </c>
    </row>
    <row r="70" spans="2:3" x14ac:dyDescent="0.25">
      <c r="B70" t="s">
        <v>178</v>
      </c>
      <c r="C70" s="13">
        <v>13</v>
      </c>
    </row>
    <row r="71" spans="2:3" x14ac:dyDescent="0.25">
      <c r="B71" t="s">
        <v>179</v>
      </c>
      <c r="C71" s="13">
        <v>14</v>
      </c>
    </row>
    <row r="72" spans="2:3" x14ac:dyDescent="0.25">
      <c r="B72" t="s">
        <v>180</v>
      </c>
      <c r="C72" s="13">
        <v>10</v>
      </c>
    </row>
    <row r="73" spans="2:3" x14ac:dyDescent="0.25">
      <c r="B73" t="s">
        <v>181</v>
      </c>
      <c r="C73" s="13">
        <v>18</v>
      </c>
    </row>
    <row r="74" spans="2:3" x14ac:dyDescent="0.25">
      <c r="B74" t="s">
        <v>182</v>
      </c>
      <c r="C74" s="13">
        <v>16</v>
      </c>
    </row>
    <row r="75" spans="2:3" x14ac:dyDescent="0.25">
      <c r="B75" t="s">
        <v>183</v>
      </c>
      <c r="C75" s="13">
        <v>19</v>
      </c>
    </row>
    <row r="76" spans="2:3" x14ac:dyDescent="0.25">
      <c r="B76" t="s">
        <v>184</v>
      </c>
      <c r="C76" s="13">
        <v>18</v>
      </c>
    </row>
    <row r="77" spans="2:3" x14ac:dyDescent="0.25">
      <c r="B77" t="s">
        <v>185</v>
      </c>
      <c r="C77" s="13">
        <v>20</v>
      </c>
    </row>
    <row r="78" spans="2:3" x14ac:dyDescent="0.25">
      <c r="B78" t="s">
        <v>186</v>
      </c>
      <c r="C78" s="13">
        <v>18</v>
      </c>
    </row>
    <row r="79" spans="2:3" x14ac:dyDescent="0.25">
      <c r="B79" t="s">
        <v>187</v>
      </c>
      <c r="C79" s="13">
        <v>11</v>
      </c>
    </row>
    <row r="80" spans="2:3" x14ac:dyDescent="0.25">
      <c r="B80" t="s">
        <v>188</v>
      </c>
      <c r="C80" s="13">
        <v>18</v>
      </c>
    </row>
    <row r="81" spans="2:3" x14ac:dyDescent="0.25">
      <c r="B81" t="s">
        <v>189</v>
      </c>
      <c r="C81" s="13">
        <v>16</v>
      </c>
    </row>
    <row r="82" spans="2:3" x14ac:dyDescent="0.25">
      <c r="B82" t="s">
        <v>190</v>
      </c>
      <c r="C82" s="13">
        <v>20</v>
      </c>
    </row>
    <row r="83" spans="2:3" x14ac:dyDescent="0.25">
      <c r="B83" t="s">
        <v>191</v>
      </c>
      <c r="C83" s="13">
        <v>12</v>
      </c>
    </row>
    <row r="84" spans="2:3" x14ac:dyDescent="0.25">
      <c r="B84" t="s">
        <v>192</v>
      </c>
      <c r="C84" s="13">
        <v>12</v>
      </c>
    </row>
    <row r="85" spans="2:3" x14ac:dyDescent="0.25">
      <c r="B85" t="s">
        <v>193</v>
      </c>
      <c r="C85" s="13">
        <v>18</v>
      </c>
    </row>
    <row r="86" spans="2:3" x14ac:dyDescent="0.25">
      <c r="B86" t="s">
        <v>194</v>
      </c>
      <c r="C86" s="13">
        <v>12</v>
      </c>
    </row>
    <row r="87" spans="2:3" x14ac:dyDescent="0.25">
      <c r="B87" t="s">
        <v>195</v>
      </c>
      <c r="C87" s="13">
        <v>17</v>
      </c>
    </row>
    <row r="88" spans="2:3" x14ac:dyDescent="0.25">
      <c r="B88" t="s">
        <v>196</v>
      </c>
      <c r="C88" s="13">
        <v>11</v>
      </c>
    </row>
    <row r="89" spans="2:3" x14ac:dyDescent="0.25">
      <c r="B89" t="s">
        <v>197</v>
      </c>
      <c r="C89" s="13">
        <v>14</v>
      </c>
    </row>
    <row r="90" spans="2:3" x14ac:dyDescent="0.25">
      <c r="B90" t="s">
        <v>198</v>
      </c>
      <c r="C90" s="13">
        <v>14</v>
      </c>
    </row>
    <row r="91" spans="2:3" x14ac:dyDescent="0.25">
      <c r="B91" t="s">
        <v>199</v>
      </c>
      <c r="C91" s="13">
        <v>12</v>
      </c>
    </row>
    <row r="92" spans="2:3" x14ac:dyDescent="0.25">
      <c r="B92" t="s">
        <v>200</v>
      </c>
      <c r="C92" s="13">
        <v>15</v>
      </c>
    </row>
    <row r="93" spans="2:3" x14ac:dyDescent="0.25">
      <c r="B93" t="s">
        <v>201</v>
      </c>
      <c r="C93" s="13">
        <v>12</v>
      </c>
    </row>
    <row r="94" spans="2:3" x14ac:dyDescent="0.25">
      <c r="B94" t="s">
        <v>202</v>
      </c>
      <c r="C94" s="13">
        <v>10</v>
      </c>
    </row>
    <row r="95" spans="2:3" x14ac:dyDescent="0.25">
      <c r="B95" t="s">
        <v>203</v>
      </c>
      <c r="C95" s="13">
        <v>16</v>
      </c>
    </row>
    <row r="96" spans="2:3" x14ac:dyDescent="0.25">
      <c r="B96" t="s">
        <v>204</v>
      </c>
      <c r="C96" s="13">
        <v>10</v>
      </c>
    </row>
    <row r="97" spans="2:3" x14ac:dyDescent="0.25">
      <c r="B97" t="s">
        <v>205</v>
      </c>
      <c r="C97" s="13">
        <v>15</v>
      </c>
    </row>
    <row r="98" spans="2:3" x14ac:dyDescent="0.25">
      <c r="B98" t="s">
        <v>206</v>
      </c>
      <c r="C98" s="13">
        <v>17</v>
      </c>
    </row>
    <row r="99" spans="2:3" x14ac:dyDescent="0.25">
      <c r="B99" t="s">
        <v>207</v>
      </c>
      <c r="C99" s="13">
        <v>14</v>
      </c>
    </row>
    <row r="100" spans="2:3" x14ac:dyDescent="0.25">
      <c r="B100" t="s">
        <v>208</v>
      </c>
      <c r="C100" s="13">
        <v>16</v>
      </c>
    </row>
    <row r="101" spans="2:3" x14ac:dyDescent="0.25">
      <c r="B101" t="s">
        <v>209</v>
      </c>
      <c r="C101" s="13">
        <v>14</v>
      </c>
    </row>
    <row r="102" spans="2:3" x14ac:dyDescent="0.25">
      <c r="B102" t="s">
        <v>210</v>
      </c>
      <c r="C102" s="13">
        <v>16</v>
      </c>
    </row>
    <row r="103" spans="2:3" x14ac:dyDescent="0.25">
      <c r="B103" t="s">
        <v>211</v>
      </c>
      <c r="C103" s="13">
        <v>17</v>
      </c>
    </row>
    <row r="104" spans="2:3" x14ac:dyDescent="0.25">
      <c r="B104" t="s">
        <v>212</v>
      </c>
      <c r="C104" s="13">
        <v>11</v>
      </c>
    </row>
    <row r="105" spans="2:3" x14ac:dyDescent="0.25">
      <c r="B105" t="s">
        <v>213</v>
      </c>
      <c r="C105" s="13">
        <v>10</v>
      </c>
    </row>
    <row r="106" spans="2:3" x14ac:dyDescent="0.25">
      <c r="B106" t="s">
        <v>214</v>
      </c>
      <c r="C106" s="13">
        <v>11</v>
      </c>
    </row>
    <row r="107" spans="2:3" x14ac:dyDescent="0.25">
      <c r="B107" t="s">
        <v>215</v>
      </c>
      <c r="C107" s="13">
        <v>13</v>
      </c>
    </row>
    <row r="108" spans="2:3" x14ac:dyDescent="0.25">
      <c r="B108" t="s">
        <v>216</v>
      </c>
      <c r="C108" s="13">
        <v>12</v>
      </c>
    </row>
    <row r="109" spans="2:3" x14ac:dyDescent="0.25">
      <c r="B109" t="s">
        <v>217</v>
      </c>
      <c r="C109" s="13">
        <v>16</v>
      </c>
    </row>
    <row r="110" spans="2:3" x14ac:dyDescent="0.25">
      <c r="B110" t="s">
        <v>218</v>
      </c>
      <c r="C110" s="13">
        <v>13</v>
      </c>
    </row>
    <row r="111" spans="2:3" x14ac:dyDescent="0.25">
      <c r="B111" t="s">
        <v>219</v>
      </c>
      <c r="C111" s="13">
        <v>13</v>
      </c>
    </row>
    <row r="112" spans="2:3" x14ac:dyDescent="0.25">
      <c r="B112" t="s">
        <v>220</v>
      </c>
      <c r="C112" s="13">
        <v>10</v>
      </c>
    </row>
    <row r="113" spans="2:3" x14ac:dyDescent="0.25">
      <c r="B113" t="s">
        <v>221</v>
      </c>
      <c r="C113" s="13">
        <v>20</v>
      </c>
    </row>
    <row r="114" spans="2:3" x14ac:dyDescent="0.25">
      <c r="B114" t="s">
        <v>222</v>
      </c>
      <c r="C114" s="13">
        <v>11</v>
      </c>
    </row>
    <row r="115" spans="2:3" x14ac:dyDescent="0.25">
      <c r="B115" t="s">
        <v>223</v>
      </c>
      <c r="C115" s="13">
        <v>20</v>
      </c>
    </row>
    <row r="116" spans="2:3" x14ac:dyDescent="0.25">
      <c r="B116" t="s">
        <v>224</v>
      </c>
      <c r="C116" s="13">
        <v>13</v>
      </c>
    </row>
    <row r="117" spans="2:3" x14ac:dyDescent="0.25">
      <c r="B117" t="s">
        <v>225</v>
      </c>
      <c r="C117" s="13">
        <v>13</v>
      </c>
    </row>
    <row r="118" spans="2:3" x14ac:dyDescent="0.25">
      <c r="B118" t="s">
        <v>226</v>
      </c>
      <c r="C118" s="13">
        <v>10</v>
      </c>
    </row>
    <row r="119" spans="2:3" x14ac:dyDescent="0.25">
      <c r="B119" t="s">
        <v>227</v>
      </c>
      <c r="C119" s="13">
        <v>16</v>
      </c>
    </row>
    <row r="120" spans="2:3" x14ac:dyDescent="0.25">
      <c r="B120" t="s">
        <v>228</v>
      </c>
      <c r="C120" s="13">
        <v>14</v>
      </c>
    </row>
    <row r="121" spans="2:3" x14ac:dyDescent="0.25">
      <c r="B121" t="s">
        <v>229</v>
      </c>
      <c r="C121" s="13">
        <v>15</v>
      </c>
    </row>
    <row r="122" spans="2:3" x14ac:dyDescent="0.25">
      <c r="B122" t="s">
        <v>230</v>
      </c>
      <c r="C122" s="13">
        <v>20</v>
      </c>
    </row>
    <row r="123" spans="2:3" x14ac:dyDescent="0.25">
      <c r="B123" t="s">
        <v>231</v>
      </c>
      <c r="C123" s="13">
        <v>17</v>
      </c>
    </row>
    <row r="124" spans="2:3" x14ac:dyDescent="0.25">
      <c r="B124" t="s">
        <v>232</v>
      </c>
      <c r="C124" s="13">
        <v>15</v>
      </c>
    </row>
    <row r="125" spans="2:3" x14ac:dyDescent="0.25">
      <c r="B125" t="s">
        <v>233</v>
      </c>
      <c r="C125" s="13">
        <v>20</v>
      </c>
    </row>
    <row r="126" spans="2:3" x14ac:dyDescent="0.25">
      <c r="B126" t="s">
        <v>234</v>
      </c>
      <c r="C126" s="13">
        <v>19</v>
      </c>
    </row>
    <row r="127" spans="2:3" x14ac:dyDescent="0.25">
      <c r="B127" t="s">
        <v>235</v>
      </c>
      <c r="C127" s="13">
        <v>19</v>
      </c>
    </row>
    <row r="128" spans="2:3" x14ac:dyDescent="0.25">
      <c r="B128" t="s">
        <v>236</v>
      </c>
      <c r="C128" s="13">
        <v>15</v>
      </c>
    </row>
    <row r="129" spans="2:3" x14ac:dyDescent="0.25">
      <c r="B129" t="s">
        <v>237</v>
      </c>
      <c r="C129" s="13">
        <v>18</v>
      </c>
    </row>
    <row r="130" spans="2:3" x14ac:dyDescent="0.25">
      <c r="B130" t="s">
        <v>238</v>
      </c>
      <c r="C130" s="13">
        <v>20</v>
      </c>
    </row>
    <row r="131" spans="2:3" x14ac:dyDescent="0.25">
      <c r="B131" t="s">
        <v>239</v>
      </c>
      <c r="C131" s="13">
        <v>20</v>
      </c>
    </row>
    <row r="132" spans="2:3" x14ac:dyDescent="0.25">
      <c r="B132" t="s">
        <v>240</v>
      </c>
      <c r="C132" s="13">
        <v>16</v>
      </c>
    </row>
    <row r="133" spans="2:3" x14ac:dyDescent="0.25">
      <c r="B133" t="s">
        <v>241</v>
      </c>
      <c r="C133" s="13">
        <v>12</v>
      </c>
    </row>
    <row r="134" spans="2:3" x14ac:dyDescent="0.25">
      <c r="B134" t="s">
        <v>242</v>
      </c>
      <c r="C134" s="13">
        <v>18</v>
      </c>
    </row>
    <row r="135" spans="2:3" x14ac:dyDescent="0.25">
      <c r="B135" t="s">
        <v>243</v>
      </c>
      <c r="C135" s="13">
        <v>14</v>
      </c>
    </row>
    <row r="136" spans="2:3" x14ac:dyDescent="0.25">
      <c r="B136" t="s">
        <v>244</v>
      </c>
      <c r="C136" s="13">
        <v>13</v>
      </c>
    </row>
    <row r="137" spans="2:3" x14ac:dyDescent="0.25">
      <c r="B137" t="s">
        <v>245</v>
      </c>
      <c r="C137" s="13">
        <v>19</v>
      </c>
    </row>
    <row r="138" spans="2:3" x14ac:dyDescent="0.25">
      <c r="B138" t="s">
        <v>246</v>
      </c>
      <c r="C138" s="13">
        <v>18</v>
      </c>
    </row>
    <row r="139" spans="2:3" x14ac:dyDescent="0.25">
      <c r="B139" t="s">
        <v>247</v>
      </c>
      <c r="C139" s="13">
        <v>17</v>
      </c>
    </row>
    <row r="140" spans="2:3" x14ac:dyDescent="0.25">
      <c r="B140" t="s">
        <v>248</v>
      </c>
      <c r="C140" s="13">
        <v>14</v>
      </c>
    </row>
    <row r="141" spans="2:3" x14ac:dyDescent="0.25">
      <c r="B141" t="s">
        <v>249</v>
      </c>
      <c r="C141" s="13">
        <v>19</v>
      </c>
    </row>
    <row r="142" spans="2:3" x14ac:dyDescent="0.25">
      <c r="B142" t="s">
        <v>250</v>
      </c>
      <c r="C142" s="13">
        <v>12</v>
      </c>
    </row>
    <row r="143" spans="2:3" x14ac:dyDescent="0.25">
      <c r="B143" t="s">
        <v>251</v>
      </c>
      <c r="C143" s="13">
        <v>15</v>
      </c>
    </row>
    <row r="144" spans="2:3" x14ac:dyDescent="0.25">
      <c r="B144" t="s">
        <v>252</v>
      </c>
      <c r="C144" s="13">
        <v>14</v>
      </c>
    </row>
    <row r="145" spans="2:3" x14ac:dyDescent="0.25">
      <c r="B145" t="s">
        <v>253</v>
      </c>
      <c r="C145" s="13">
        <v>19</v>
      </c>
    </row>
    <row r="146" spans="2:3" x14ac:dyDescent="0.25">
      <c r="B146" t="s">
        <v>254</v>
      </c>
      <c r="C146" s="13">
        <v>19</v>
      </c>
    </row>
    <row r="147" spans="2:3" x14ac:dyDescent="0.25">
      <c r="B147" t="s">
        <v>255</v>
      </c>
      <c r="C147" s="13">
        <v>12</v>
      </c>
    </row>
    <row r="148" spans="2:3" x14ac:dyDescent="0.25">
      <c r="B148" t="s">
        <v>256</v>
      </c>
      <c r="C148" s="13">
        <v>16</v>
      </c>
    </row>
    <row r="149" spans="2:3" x14ac:dyDescent="0.25">
      <c r="B149" t="s">
        <v>257</v>
      </c>
      <c r="C149" s="13">
        <v>13</v>
      </c>
    </row>
    <row r="150" spans="2:3" x14ac:dyDescent="0.25">
      <c r="B150" t="s">
        <v>258</v>
      </c>
      <c r="C150" s="13">
        <v>14</v>
      </c>
    </row>
    <row r="151" spans="2:3" x14ac:dyDescent="0.25">
      <c r="B151" t="s">
        <v>259</v>
      </c>
      <c r="C151" s="13">
        <v>14</v>
      </c>
    </row>
    <row r="152" spans="2:3" x14ac:dyDescent="0.25">
      <c r="B152" t="s">
        <v>260</v>
      </c>
      <c r="C152" s="13">
        <v>17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Scroll Bar 1">
              <controlPr defaultSize="0" autoPict="0">
                <anchor moveWithCells="1">
                  <from>
                    <xdr:col>3</xdr:col>
                    <xdr:colOff>438150</xdr:colOff>
                    <xdr:row>14</xdr:row>
                    <xdr:rowOff>104775</xdr:rowOff>
                  </from>
                  <to>
                    <xdr:col>12</xdr:col>
                    <xdr:colOff>200025</xdr:colOff>
                    <xdr:row>15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51"/>
  <sheetViews>
    <sheetView topLeftCell="B25" zoomScale="115" zoomScaleNormal="115" workbookViewId="0">
      <selection activeCell="D7" sqref="D7"/>
    </sheetView>
  </sheetViews>
  <sheetFormatPr defaultRowHeight="15" x14ac:dyDescent="0.25"/>
  <cols>
    <col min="1" max="1" width="12.5703125" customWidth="1"/>
    <col min="2" max="2" width="43.7109375" customWidth="1"/>
    <col min="3" max="3" width="19.7109375" style="8" customWidth="1"/>
    <col min="4" max="4" width="20.140625" style="8" customWidth="1"/>
    <col min="5" max="5" width="22.28515625" customWidth="1"/>
    <col min="6" max="6" width="16" customWidth="1"/>
    <col min="7" max="16" width="13.42578125" customWidth="1"/>
    <col min="17" max="17" width="15.7109375" bestFit="1" customWidth="1"/>
    <col min="18" max="18" width="15.28515625" bestFit="1" customWidth="1"/>
  </cols>
  <sheetData>
    <row r="1" spans="1:7" ht="22.5" customHeight="1" x14ac:dyDescent="0.3">
      <c r="A1" s="10" t="s">
        <v>104</v>
      </c>
      <c r="B1" s="10" t="s">
        <v>105</v>
      </c>
      <c r="C1" s="11" t="s">
        <v>106</v>
      </c>
      <c r="D1" s="11" t="s">
        <v>107</v>
      </c>
      <c r="E1" s="10" t="s">
        <v>108</v>
      </c>
      <c r="F1" s="10" t="s">
        <v>109</v>
      </c>
      <c r="G1" s="10" t="s">
        <v>110</v>
      </c>
    </row>
    <row r="2" spans="1:7" x14ac:dyDescent="0.25">
      <c r="A2">
        <v>1</v>
      </c>
      <c r="B2" t="s">
        <v>1</v>
      </c>
      <c r="C2" s="9">
        <v>308424.7</v>
      </c>
      <c r="D2" s="8">
        <v>256117</v>
      </c>
      <c r="E2" t="s">
        <v>54</v>
      </c>
      <c r="F2">
        <f>(C2-D2)/D2</f>
        <v>0.20423361198202389</v>
      </c>
      <c r="G2" t="str">
        <f xml:space="preserve"> TEXT( ABS(F2), "#.#%")</f>
        <v>20.4%</v>
      </c>
    </row>
    <row r="3" spans="1:7" x14ac:dyDescent="0.25">
      <c r="A3">
        <v>2</v>
      </c>
      <c r="B3" t="s">
        <v>2</v>
      </c>
      <c r="C3" s="8">
        <v>302381.59999999998</v>
      </c>
      <c r="D3" s="8">
        <v>367622.5</v>
      </c>
      <c r="E3" t="s">
        <v>55</v>
      </c>
      <c r="F3">
        <f t="shared" ref="F3:F51" si="0">(C3-D3)/D3</f>
        <v>-0.17746710280246727</v>
      </c>
      <c r="G3" t="str">
        <f t="shared" ref="G3:G51" si="1" xml:space="preserve"> TEXT( ABS(F3), "#.#%")</f>
        <v>17.7%</v>
      </c>
    </row>
    <row r="4" spans="1:7" x14ac:dyDescent="0.25">
      <c r="A4">
        <v>3</v>
      </c>
      <c r="B4" t="s">
        <v>3</v>
      </c>
      <c r="C4" s="8">
        <v>294582.3</v>
      </c>
      <c r="D4" s="8">
        <v>196985.7</v>
      </c>
      <c r="E4" t="s">
        <v>56</v>
      </c>
      <c r="F4">
        <f t="shared" si="0"/>
        <v>0.4954501773478987</v>
      </c>
      <c r="G4" t="str">
        <f t="shared" si="1"/>
        <v>49.5%</v>
      </c>
    </row>
    <row r="5" spans="1:7" x14ac:dyDescent="0.25">
      <c r="A5">
        <v>4</v>
      </c>
      <c r="B5" t="s">
        <v>4</v>
      </c>
      <c r="C5" s="8">
        <v>264909.2</v>
      </c>
      <c r="D5" s="8">
        <v>400779.4</v>
      </c>
      <c r="E5" t="s">
        <v>57</v>
      </c>
      <c r="F5">
        <f t="shared" si="0"/>
        <v>-0.33901492941004452</v>
      </c>
      <c r="G5" t="str">
        <f t="shared" si="1"/>
        <v>33.9%</v>
      </c>
    </row>
    <row r="6" spans="1:7" x14ac:dyDescent="0.25">
      <c r="A6">
        <v>5</v>
      </c>
      <c r="B6" t="s">
        <v>5</v>
      </c>
      <c r="C6" s="8">
        <v>243851.2</v>
      </c>
      <c r="D6" s="8">
        <v>210394</v>
      </c>
      <c r="E6" t="s">
        <v>58</v>
      </c>
      <c r="F6">
        <f t="shared" si="0"/>
        <v>0.1590216451039479</v>
      </c>
      <c r="G6" t="str">
        <f t="shared" si="1"/>
        <v>15.9%</v>
      </c>
    </row>
    <row r="7" spans="1:7" x14ac:dyDescent="0.25">
      <c r="A7">
        <v>6</v>
      </c>
      <c r="B7" t="s">
        <v>6</v>
      </c>
      <c r="C7" s="8">
        <v>219244.9</v>
      </c>
      <c r="D7" s="8">
        <v>117867.1</v>
      </c>
      <c r="E7" t="s">
        <v>59</v>
      </c>
      <c r="F7">
        <f t="shared" si="0"/>
        <v>0.86010260708883124</v>
      </c>
      <c r="G7" t="str">
        <f t="shared" si="1"/>
        <v>86.%</v>
      </c>
    </row>
    <row r="8" spans="1:7" x14ac:dyDescent="0.25">
      <c r="A8">
        <v>7</v>
      </c>
      <c r="B8" t="s">
        <v>7</v>
      </c>
      <c r="C8" s="8">
        <v>216394.5</v>
      </c>
      <c r="D8" s="8">
        <v>111942.2</v>
      </c>
      <c r="E8" t="s">
        <v>60</v>
      </c>
      <c r="F8">
        <f t="shared" si="0"/>
        <v>0.93309136322137676</v>
      </c>
      <c r="G8" t="str">
        <f t="shared" si="1"/>
        <v>93.3%</v>
      </c>
    </row>
    <row r="9" spans="1:7" x14ac:dyDescent="0.25">
      <c r="A9">
        <v>8</v>
      </c>
      <c r="B9" t="s">
        <v>8</v>
      </c>
      <c r="C9" s="8">
        <v>201282.4</v>
      </c>
      <c r="D9" s="8">
        <v>236689.1</v>
      </c>
      <c r="E9" t="s">
        <v>61</v>
      </c>
      <c r="F9">
        <f t="shared" si="0"/>
        <v>-0.14959159505021571</v>
      </c>
      <c r="G9" t="str">
        <f t="shared" si="1"/>
        <v>15.%</v>
      </c>
    </row>
    <row r="10" spans="1:7" x14ac:dyDescent="0.25">
      <c r="A10">
        <v>9</v>
      </c>
      <c r="B10" t="s">
        <v>9</v>
      </c>
      <c r="C10" s="8">
        <v>192951.2</v>
      </c>
      <c r="D10" s="8">
        <v>150826</v>
      </c>
      <c r="E10" t="s">
        <v>62</v>
      </c>
      <c r="F10">
        <f t="shared" si="0"/>
        <v>0.27929667298741606</v>
      </c>
      <c r="G10" t="str">
        <f t="shared" si="1"/>
        <v>27.9%</v>
      </c>
    </row>
    <row r="11" spans="1:7" x14ac:dyDescent="0.25">
      <c r="A11">
        <v>10</v>
      </c>
      <c r="B11" t="s">
        <v>10</v>
      </c>
      <c r="C11" s="8">
        <v>149400.6</v>
      </c>
      <c r="D11" s="8">
        <v>122714.1</v>
      </c>
      <c r="E11" t="s">
        <v>63</v>
      </c>
      <c r="F11">
        <f t="shared" si="0"/>
        <v>0.21746889721719018</v>
      </c>
      <c r="G11" t="str">
        <f t="shared" si="1"/>
        <v>21.7%</v>
      </c>
    </row>
    <row r="12" spans="1:7" x14ac:dyDescent="0.25">
      <c r="A12">
        <v>11</v>
      </c>
      <c r="B12" t="s">
        <v>11</v>
      </c>
      <c r="C12" s="8">
        <v>148801.20000000001</v>
      </c>
      <c r="D12" s="8">
        <v>111771.3</v>
      </c>
      <c r="E12" t="s">
        <v>64</v>
      </c>
      <c r="F12">
        <f t="shared" si="0"/>
        <v>0.33130061115867854</v>
      </c>
      <c r="G12" t="str">
        <f t="shared" si="1"/>
        <v>33.1%</v>
      </c>
    </row>
    <row r="13" spans="1:7" x14ac:dyDescent="0.25">
      <c r="A13">
        <v>12</v>
      </c>
      <c r="B13" t="s">
        <v>12</v>
      </c>
      <c r="C13" s="8">
        <v>144169.79999999999</v>
      </c>
      <c r="D13" s="8">
        <v>73937.7</v>
      </c>
      <c r="E13" t="s">
        <v>65</v>
      </c>
      <c r="F13">
        <f t="shared" si="0"/>
        <v>0.94988213049635017</v>
      </c>
      <c r="G13" t="str">
        <f t="shared" si="1"/>
        <v>95.%</v>
      </c>
    </row>
    <row r="14" spans="1:7" x14ac:dyDescent="0.25">
      <c r="A14">
        <v>13</v>
      </c>
      <c r="B14" t="s">
        <v>13</v>
      </c>
      <c r="C14" s="8">
        <v>122975.8</v>
      </c>
      <c r="D14" s="8">
        <v>78390.7</v>
      </c>
      <c r="E14" t="s">
        <v>66</v>
      </c>
      <c r="F14">
        <f t="shared" si="0"/>
        <v>0.56875496710706763</v>
      </c>
      <c r="G14" t="str">
        <f t="shared" si="1"/>
        <v>56.9%</v>
      </c>
    </row>
    <row r="15" spans="1:7" x14ac:dyDescent="0.25">
      <c r="A15">
        <v>14</v>
      </c>
      <c r="B15" t="s">
        <v>14</v>
      </c>
      <c r="C15" s="8">
        <v>122040.5</v>
      </c>
      <c r="D15" s="8">
        <v>111353.5</v>
      </c>
      <c r="E15" t="s">
        <v>67</v>
      </c>
      <c r="F15">
        <f t="shared" si="0"/>
        <v>9.5973633518479443E-2</v>
      </c>
      <c r="G15" t="str">
        <f t="shared" si="1"/>
        <v>9.6%</v>
      </c>
    </row>
    <row r="16" spans="1:7" x14ac:dyDescent="0.25">
      <c r="A16">
        <v>15</v>
      </c>
      <c r="B16" t="s">
        <v>15</v>
      </c>
      <c r="C16" s="8">
        <v>117801.2</v>
      </c>
      <c r="D16" s="8">
        <v>103283</v>
      </c>
      <c r="E16" t="s">
        <v>68</v>
      </c>
      <c r="F16">
        <f t="shared" si="0"/>
        <v>0.14056717949710987</v>
      </c>
      <c r="G16" t="str">
        <f t="shared" si="1"/>
        <v>14.1%</v>
      </c>
    </row>
    <row r="17" spans="1:7" x14ac:dyDescent="0.25">
      <c r="A17">
        <v>16</v>
      </c>
      <c r="B17" t="s">
        <v>16</v>
      </c>
      <c r="C17" s="8">
        <v>116667.6</v>
      </c>
      <c r="D17" s="8">
        <v>109295.5</v>
      </c>
      <c r="E17" t="s">
        <v>69</v>
      </c>
      <c r="F17">
        <f t="shared" si="0"/>
        <v>6.7451084445379783E-2</v>
      </c>
      <c r="G17" t="str">
        <f t="shared" si="1"/>
        <v>6.7%</v>
      </c>
    </row>
    <row r="18" spans="1:7" x14ac:dyDescent="0.25">
      <c r="A18">
        <v>17</v>
      </c>
      <c r="B18" t="s">
        <v>17</v>
      </c>
      <c r="C18" s="8">
        <v>113129</v>
      </c>
      <c r="D18" s="8">
        <v>78385.399999999994</v>
      </c>
      <c r="E18" t="s">
        <v>70</v>
      </c>
      <c r="F18">
        <f t="shared" si="0"/>
        <v>0.44324070553955214</v>
      </c>
      <c r="G18" t="str">
        <f t="shared" si="1"/>
        <v>44.3%</v>
      </c>
    </row>
    <row r="19" spans="1:7" x14ac:dyDescent="0.25">
      <c r="A19">
        <v>18</v>
      </c>
      <c r="B19" t="s">
        <v>18</v>
      </c>
      <c r="C19" s="8">
        <v>108802.3</v>
      </c>
      <c r="D19" s="8">
        <v>80038.899999999994</v>
      </c>
      <c r="E19" t="s">
        <v>71</v>
      </c>
      <c r="F19">
        <f t="shared" si="0"/>
        <v>0.3593677574279508</v>
      </c>
      <c r="G19" t="str">
        <f t="shared" si="1"/>
        <v>35.9%</v>
      </c>
    </row>
    <row r="20" spans="1:7" x14ac:dyDescent="0.25">
      <c r="A20">
        <v>19</v>
      </c>
      <c r="B20" t="s">
        <v>19</v>
      </c>
      <c r="C20" s="8">
        <v>108661.3</v>
      </c>
      <c r="D20" s="8">
        <v>86569.600000000006</v>
      </c>
      <c r="E20" t="s">
        <v>72</v>
      </c>
      <c r="F20">
        <f t="shared" si="0"/>
        <v>0.25519004361808295</v>
      </c>
      <c r="G20" t="str">
        <f t="shared" si="1"/>
        <v>25.5%</v>
      </c>
    </row>
    <row r="21" spans="1:7" x14ac:dyDescent="0.25">
      <c r="A21">
        <v>20</v>
      </c>
      <c r="B21" t="s">
        <v>20</v>
      </c>
      <c r="C21" s="8">
        <v>97958.9</v>
      </c>
      <c r="D21" s="8">
        <v>81865.100000000006</v>
      </c>
      <c r="E21" t="s">
        <v>73</v>
      </c>
      <c r="F21">
        <f t="shared" si="0"/>
        <v>0.19658926697701448</v>
      </c>
      <c r="G21" t="str">
        <f t="shared" si="1"/>
        <v>19.7%</v>
      </c>
    </row>
    <row r="22" spans="1:7" x14ac:dyDescent="0.25">
      <c r="A22">
        <v>21</v>
      </c>
      <c r="B22" t="s">
        <v>21</v>
      </c>
      <c r="C22" s="8">
        <v>92187.7</v>
      </c>
      <c r="D22" s="8">
        <v>62906.9</v>
      </c>
      <c r="E22" t="s">
        <v>74</v>
      </c>
      <c r="F22">
        <f t="shared" si="0"/>
        <v>0.46546245324439761</v>
      </c>
      <c r="G22" t="str">
        <f t="shared" si="1"/>
        <v>46.5%</v>
      </c>
    </row>
    <row r="23" spans="1:7" x14ac:dyDescent="0.25">
      <c r="A23">
        <v>22</v>
      </c>
      <c r="B23" t="s">
        <v>22</v>
      </c>
      <c r="C23" s="8">
        <v>83921.8</v>
      </c>
      <c r="D23" s="8">
        <v>72923.600000000006</v>
      </c>
      <c r="E23" t="s">
        <v>75</v>
      </c>
      <c r="F23">
        <f t="shared" si="0"/>
        <v>0.15081811649452298</v>
      </c>
      <c r="G23" t="str">
        <f t="shared" si="1"/>
        <v>15.1%</v>
      </c>
    </row>
    <row r="24" spans="1:7" x14ac:dyDescent="0.25">
      <c r="A24">
        <v>23</v>
      </c>
      <c r="B24" t="s">
        <v>23</v>
      </c>
      <c r="C24" s="8">
        <v>80617.5</v>
      </c>
      <c r="D24" s="8">
        <v>100853.3</v>
      </c>
      <c r="E24" t="s">
        <v>76</v>
      </c>
      <c r="F24">
        <f t="shared" si="0"/>
        <v>-0.2006458886323006</v>
      </c>
      <c r="G24" t="str">
        <f t="shared" si="1"/>
        <v>20.1%</v>
      </c>
    </row>
    <row r="25" spans="1:7" x14ac:dyDescent="0.25">
      <c r="A25">
        <v>24</v>
      </c>
      <c r="B25" t="s">
        <v>24</v>
      </c>
      <c r="C25" s="8">
        <v>73839.600000000006</v>
      </c>
      <c r="D25" s="8">
        <v>41617.300000000003</v>
      </c>
      <c r="E25" t="s">
        <v>77</v>
      </c>
      <c r="F25">
        <f t="shared" si="0"/>
        <v>0.77425253440276043</v>
      </c>
      <c r="G25" t="str">
        <f t="shared" si="1"/>
        <v>77.4%</v>
      </c>
    </row>
    <row r="26" spans="1:7" x14ac:dyDescent="0.25">
      <c r="A26">
        <v>25</v>
      </c>
      <c r="B26" t="s">
        <v>25</v>
      </c>
      <c r="C26" s="8">
        <v>61954.8</v>
      </c>
      <c r="D26" s="8">
        <v>45056.5</v>
      </c>
      <c r="E26" t="s">
        <v>78</v>
      </c>
      <c r="F26">
        <f t="shared" si="0"/>
        <v>0.37504688557699783</v>
      </c>
      <c r="G26" t="str">
        <f t="shared" si="1"/>
        <v>37.5%</v>
      </c>
    </row>
    <row r="27" spans="1:7" x14ac:dyDescent="0.25">
      <c r="A27">
        <v>26</v>
      </c>
      <c r="B27" t="s">
        <v>26</v>
      </c>
      <c r="C27" s="8">
        <v>61785.9</v>
      </c>
      <c r="D27" s="8">
        <v>50976.3</v>
      </c>
      <c r="E27" t="s">
        <v>79</v>
      </c>
      <c r="F27">
        <f t="shared" si="0"/>
        <v>0.21205148274786514</v>
      </c>
      <c r="G27" t="str">
        <f t="shared" si="1"/>
        <v>21.2%</v>
      </c>
    </row>
    <row r="28" spans="1:7" x14ac:dyDescent="0.25">
      <c r="A28">
        <v>27</v>
      </c>
      <c r="B28" t="s">
        <v>27</v>
      </c>
      <c r="C28" s="8">
        <v>61547.3</v>
      </c>
      <c r="D28" s="8">
        <v>38492.400000000001</v>
      </c>
      <c r="E28" t="s">
        <v>80</v>
      </c>
      <c r="F28">
        <f t="shared" si="0"/>
        <v>0.59894680508360099</v>
      </c>
      <c r="G28" t="str">
        <f t="shared" si="1"/>
        <v>59.9%</v>
      </c>
    </row>
    <row r="29" spans="1:7" x14ac:dyDescent="0.25">
      <c r="A29">
        <v>28</v>
      </c>
      <c r="B29" t="s">
        <v>28</v>
      </c>
      <c r="C29" s="8">
        <v>60769.8</v>
      </c>
      <c r="D29" s="8">
        <v>54644.4</v>
      </c>
      <c r="E29" t="s">
        <v>81</v>
      </c>
      <c r="F29">
        <f t="shared" si="0"/>
        <v>0.11209565847552543</v>
      </c>
      <c r="G29" t="str">
        <f t="shared" si="1"/>
        <v>11.2%</v>
      </c>
    </row>
    <row r="30" spans="1:7" x14ac:dyDescent="0.25">
      <c r="A30">
        <v>29</v>
      </c>
      <c r="B30" t="s">
        <v>29</v>
      </c>
      <c r="C30" s="8">
        <v>58429.5</v>
      </c>
      <c r="D30" s="8">
        <v>48987</v>
      </c>
      <c r="E30" t="s">
        <v>82</v>
      </c>
      <c r="F30">
        <f t="shared" si="0"/>
        <v>0.19275522077285812</v>
      </c>
      <c r="G30" t="str">
        <f t="shared" si="1"/>
        <v>19.3%</v>
      </c>
    </row>
    <row r="31" spans="1:7" x14ac:dyDescent="0.25">
      <c r="A31">
        <v>30</v>
      </c>
      <c r="B31" t="s">
        <v>30</v>
      </c>
      <c r="C31" s="8">
        <v>58208.5</v>
      </c>
      <c r="D31" s="8">
        <v>49073.5</v>
      </c>
      <c r="E31" t="s">
        <v>83</v>
      </c>
      <c r="F31">
        <f t="shared" si="0"/>
        <v>0.18614934740746023</v>
      </c>
      <c r="G31" t="str">
        <f t="shared" si="1"/>
        <v>18.6%</v>
      </c>
    </row>
    <row r="32" spans="1:7" x14ac:dyDescent="0.25">
      <c r="A32">
        <v>31</v>
      </c>
      <c r="B32" t="s">
        <v>31</v>
      </c>
      <c r="C32" s="8">
        <v>58031.9</v>
      </c>
      <c r="D32" s="8">
        <v>48983.1</v>
      </c>
      <c r="E32" t="s">
        <v>84</v>
      </c>
      <c r="F32">
        <f t="shared" si="0"/>
        <v>0.1847331018249152</v>
      </c>
      <c r="G32" t="str">
        <f t="shared" si="1"/>
        <v>18.5%</v>
      </c>
    </row>
    <row r="33" spans="1:7" x14ac:dyDescent="0.25">
      <c r="A33">
        <v>32</v>
      </c>
      <c r="B33" t="s">
        <v>32</v>
      </c>
      <c r="C33" s="8">
        <v>57201.3</v>
      </c>
      <c r="D33" s="8">
        <v>49262.8</v>
      </c>
      <c r="E33" t="s">
        <v>85</v>
      </c>
      <c r="F33">
        <f t="shared" si="0"/>
        <v>0.16114593567560107</v>
      </c>
      <c r="G33" t="str">
        <f t="shared" si="1"/>
        <v>16.1%</v>
      </c>
    </row>
    <row r="34" spans="1:7" x14ac:dyDescent="0.25">
      <c r="A34">
        <v>33</v>
      </c>
      <c r="B34" t="s">
        <v>33</v>
      </c>
      <c r="C34" s="8">
        <v>55078</v>
      </c>
      <c r="D34" s="8">
        <v>39339.9</v>
      </c>
      <c r="E34" t="s">
        <v>86</v>
      </c>
      <c r="F34">
        <f t="shared" si="0"/>
        <v>0.40005439769801138</v>
      </c>
      <c r="G34" t="str">
        <f t="shared" si="1"/>
        <v>40.%</v>
      </c>
    </row>
    <row r="35" spans="1:7" x14ac:dyDescent="0.25">
      <c r="A35">
        <v>34</v>
      </c>
      <c r="B35" t="s">
        <v>34</v>
      </c>
      <c r="C35" s="8">
        <v>51614.6</v>
      </c>
      <c r="D35" s="8">
        <v>27148.1</v>
      </c>
      <c r="E35" t="s">
        <v>87</v>
      </c>
      <c r="F35">
        <f t="shared" si="0"/>
        <v>0.9012232900276631</v>
      </c>
      <c r="G35" t="str">
        <f t="shared" si="1"/>
        <v>90.1%</v>
      </c>
    </row>
    <row r="36" spans="1:7" x14ac:dyDescent="0.25">
      <c r="A36">
        <v>35</v>
      </c>
      <c r="B36" t="s">
        <v>35</v>
      </c>
      <c r="C36" s="8">
        <v>49188</v>
      </c>
      <c r="D36" s="8">
        <v>49544.9</v>
      </c>
      <c r="E36" t="s">
        <v>88</v>
      </c>
      <c r="F36">
        <f t="shared" si="0"/>
        <v>-7.2035668656108189E-3</v>
      </c>
      <c r="G36" t="str">
        <f t="shared" si="1"/>
        <v>.7%</v>
      </c>
    </row>
    <row r="37" spans="1:7" x14ac:dyDescent="0.25">
      <c r="A37">
        <v>36</v>
      </c>
      <c r="B37" t="s">
        <v>36</v>
      </c>
      <c r="C37" s="8">
        <v>48152.1</v>
      </c>
      <c r="D37" s="8">
        <v>55296.6</v>
      </c>
      <c r="E37" t="s">
        <v>89</v>
      </c>
      <c r="F37">
        <f t="shared" si="0"/>
        <v>-0.1292032421523204</v>
      </c>
      <c r="G37" t="str">
        <f t="shared" si="1"/>
        <v>12.9%</v>
      </c>
    </row>
    <row r="38" spans="1:7" x14ac:dyDescent="0.25">
      <c r="A38">
        <v>37</v>
      </c>
      <c r="B38" t="s">
        <v>37</v>
      </c>
      <c r="C38" s="8">
        <v>47771</v>
      </c>
      <c r="D38" s="8">
        <v>43329.9</v>
      </c>
      <c r="E38" t="s">
        <v>90</v>
      </c>
      <c r="F38">
        <f t="shared" si="0"/>
        <v>0.10249504383808868</v>
      </c>
      <c r="G38" t="str">
        <f t="shared" si="1"/>
        <v>10.2%</v>
      </c>
    </row>
    <row r="39" spans="1:7" x14ac:dyDescent="0.25">
      <c r="A39">
        <v>38</v>
      </c>
      <c r="B39" t="s">
        <v>38</v>
      </c>
      <c r="C39" s="8">
        <v>46675.4</v>
      </c>
      <c r="D39" s="8">
        <v>51106.7</v>
      </c>
      <c r="E39" t="s">
        <v>91</v>
      </c>
      <c r="F39">
        <f t="shared" si="0"/>
        <v>-8.6706831002588622E-2</v>
      </c>
      <c r="G39" t="str">
        <f t="shared" si="1"/>
        <v>8.7%</v>
      </c>
    </row>
    <row r="40" spans="1:7" x14ac:dyDescent="0.25">
      <c r="A40">
        <v>39</v>
      </c>
      <c r="B40" t="s">
        <v>39</v>
      </c>
      <c r="C40" s="8">
        <v>46067.1</v>
      </c>
      <c r="D40" s="8">
        <v>57635</v>
      </c>
      <c r="E40" t="s">
        <v>92</v>
      </c>
      <c r="F40">
        <f t="shared" si="0"/>
        <v>-0.20070963824065241</v>
      </c>
      <c r="G40" t="str">
        <f t="shared" si="1"/>
        <v>20.1%</v>
      </c>
    </row>
    <row r="41" spans="1:7" x14ac:dyDescent="0.25">
      <c r="A41">
        <v>40</v>
      </c>
      <c r="B41" t="s">
        <v>40</v>
      </c>
      <c r="C41" s="8">
        <v>45988.800000000003</v>
      </c>
      <c r="D41" s="8">
        <v>21733.4</v>
      </c>
      <c r="E41" t="s">
        <v>93</v>
      </c>
      <c r="F41">
        <f t="shared" si="0"/>
        <v>1.1160425888264147</v>
      </c>
      <c r="G41" t="str">
        <f t="shared" si="1"/>
        <v>111.6%</v>
      </c>
    </row>
    <row r="42" spans="1:7" x14ac:dyDescent="0.25">
      <c r="A42">
        <v>41</v>
      </c>
      <c r="B42" t="s">
        <v>41</v>
      </c>
      <c r="C42" s="8">
        <v>45733.599999999999</v>
      </c>
      <c r="D42" s="8">
        <v>38910.699999999997</v>
      </c>
      <c r="E42" t="s">
        <v>94</v>
      </c>
      <c r="F42">
        <f t="shared" si="0"/>
        <v>0.17534765501520153</v>
      </c>
      <c r="G42" t="str">
        <f t="shared" si="1"/>
        <v>17.5%</v>
      </c>
    </row>
    <row r="43" spans="1:7" x14ac:dyDescent="0.25">
      <c r="A43">
        <v>42</v>
      </c>
      <c r="B43" t="s">
        <v>42</v>
      </c>
      <c r="C43" s="8">
        <v>45063.6</v>
      </c>
      <c r="D43" s="8">
        <v>36979.699999999997</v>
      </c>
      <c r="E43" t="s">
        <v>95</v>
      </c>
      <c r="F43">
        <f t="shared" si="0"/>
        <v>0.21860372041958162</v>
      </c>
      <c r="G43" t="str">
        <f t="shared" si="1"/>
        <v>21.9%</v>
      </c>
    </row>
    <row r="44" spans="1:7" x14ac:dyDescent="0.25">
      <c r="A44">
        <v>43</v>
      </c>
      <c r="B44" t="s">
        <v>43</v>
      </c>
      <c r="C44" s="8">
        <v>43126</v>
      </c>
      <c r="D44" s="8">
        <v>39816.300000000003</v>
      </c>
      <c r="E44" t="s">
        <v>96</v>
      </c>
      <c r="F44">
        <f t="shared" si="0"/>
        <v>8.3124248109442536E-2</v>
      </c>
      <c r="G44" t="str">
        <f t="shared" si="1"/>
        <v>8.3%</v>
      </c>
    </row>
    <row r="45" spans="1:7" x14ac:dyDescent="0.25">
      <c r="A45">
        <v>44</v>
      </c>
      <c r="B45" t="s">
        <v>44</v>
      </c>
      <c r="C45" s="8">
        <v>42489.5</v>
      </c>
      <c r="D45" s="8">
        <v>33980.300000000003</v>
      </c>
      <c r="E45" t="s">
        <v>97</v>
      </c>
      <c r="F45">
        <f t="shared" si="0"/>
        <v>0.25041568202752762</v>
      </c>
      <c r="G45" t="str">
        <f t="shared" si="1"/>
        <v>25.%</v>
      </c>
    </row>
    <row r="46" spans="1:7" x14ac:dyDescent="0.25">
      <c r="A46">
        <v>45</v>
      </c>
      <c r="B46" t="s">
        <v>45</v>
      </c>
      <c r="C46" s="8">
        <v>40027.800000000003</v>
      </c>
      <c r="D46" s="8">
        <v>27070</v>
      </c>
      <c r="E46" t="s">
        <v>98</v>
      </c>
      <c r="F46">
        <f t="shared" si="0"/>
        <v>0.47867750277059484</v>
      </c>
      <c r="G46" t="str">
        <f t="shared" si="1"/>
        <v>47.9%</v>
      </c>
    </row>
    <row r="47" spans="1:7" x14ac:dyDescent="0.25">
      <c r="A47">
        <v>46</v>
      </c>
      <c r="B47" t="s">
        <v>46</v>
      </c>
      <c r="C47" s="8">
        <v>39377.699999999997</v>
      </c>
      <c r="D47" s="8">
        <v>33903</v>
      </c>
      <c r="E47" t="s">
        <v>99</v>
      </c>
      <c r="F47">
        <f t="shared" si="0"/>
        <v>0.16148128484204929</v>
      </c>
      <c r="G47" t="str">
        <f t="shared" si="1"/>
        <v>16.1%</v>
      </c>
    </row>
    <row r="48" spans="1:7" x14ac:dyDescent="0.25">
      <c r="A48">
        <v>47</v>
      </c>
      <c r="B48" t="s">
        <v>47</v>
      </c>
      <c r="C48" s="8">
        <v>35084.400000000001</v>
      </c>
      <c r="D48" s="8">
        <v>38268.6</v>
      </c>
      <c r="E48" t="s">
        <v>100</v>
      </c>
      <c r="F48">
        <f t="shared" si="0"/>
        <v>-8.3206597576080579E-2</v>
      </c>
      <c r="G48" t="str">
        <f t="shared" si="1"/>
        <v>8.3%</v>
      </c>
    </row>
    <row r="49" spans="1:7" x14ac:dyDescent="0.25">
      <c r="A49">
        <v>48</v>
      </c>
      <c r="B49" t="s">
        <v>48</v>
      </c>
      <c r="C49" s="8">
        <v>32967.199999999997</v>
      </c>
      <c r="D49" s="8">
        <v>15722.3</v>
      </c>
      <c r="E49" t="s">
        <v>101</v>
      </c>
      <c r="F49">
        <f t="shared" si="0"/>
        <v>1.09684333717077</v>
      </c>
      <c r="G49" t="str">
        <f t="shared" si="1"/>
        <v>109.7%</v>
      </c>
    </row>
    <row r="50" spans="1:7" x14ac:dyDescent="0.25">
      <c r="A50">
        <v>49</v>
      </c>
      <c r="B50" t="s">
        <v>49</v>
      </c>
      <c r="C50" s="8">
        <v>32502.1</v>
      </c>
      <c r="D50" s="8">
        <v>27134.2</v>
      </c>
      <c r="E50" t="s">
        <v>102</v>
      </c>
      <c r="F50">
        <f t="shared" si="0"/>
        <v>0.19782783350900332</v>
      </c>
      <c r="G50" t="str">
        <f t="shared" si="1"/>
        <v>19.8%</v>
      </c>
    </row>
    <row r="51" spans="1:7" x14ac:dyDescent="0.25">
      <c r="A51">
        <v>50</v>
      </c>
      <c r="B51" t="s">
        <v>50</v>
      </c>
      <c r="C51" s="8">
        <v>29818.6</v>
      </c>
      <c r="D51" s="8">
        <v>33752.9</v>
      </c>
      <c r="E51" t="s">
        <v>103</v>
      </c>
      <c r="F51">
        <f t="shared" si="0"/>
        <v>-0.11656183616815156</v>
      </c>
      <c r="G51" t="str">
        <f t="shared" si="1"/>
        <v>11.7%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5"/>
  <sheetViews>
    <sheetView zoomScale="160" zoomScaleNormal="160" zoomScaleSheetLayoutView="100" workbookViewId="0">
      <selection activeCell="G31" sqref="G31"/>
    </sheetView>
  </sheetViews>
  <sheetFormatPr defaultRowHeight="15" x14ac:dyDescent="0.25"/>
  <cols>
    <col min="1" max="1" width="14.28515625" customWidth="1"/>
    <col min="2" max="2" width="11.7109375" customWidth="1"/>
    <col min="3" max="3" width="11" customWidth="1"/>
    <col min="4" max="7" width="8.42578125" customWidth="1"/>
    <col min="10" max="10" width="9.140625" customWidth="1"/>
  </cols>
  <sheetData>
    <row r="3" spans="2:7" x14ac:dyDescent="0.25">
      <c r="B3" s="33" t="s">
        <v>263</v>
      </c>
      <c r="C3" s="28" t="s">
        <v>275</v>
      </c>
      <c r="D3" s="35" t="s">
        <v>264</v>
      </c>
      <c r="E3" s="28" t="s">
        <v>265</v>
      </c>
      <c r="F3" s="28" t="s">
        <v>266</v>
      </c>
      <c r="G3" s="28" t="s">
        <v>267</v>
      </c>
    </row>
    <row r="4" spans="2:7" x14ac:dyDescent="0.25">
      <c r="B4" s="34">
        <v>1200</v>
      </c>
      <c r="C4" s="27" t="s">
        <v>268</v>
      </c>
      <c r="D4" s="36">
        <v>20</v>
      </c>
      <c r="E4" s="27">
        <v>16</v>
      </c>
      <c r="F4" s="27">
        <v>16.5</v>
      </c>
      <c r="G4" s="27">
        <v>19</v>
      </c>
    </row>
    <row r="5" spans="2:7" x14ac:dyDescent="0.25">
      <c r="B5" s="34">
        <v>1100</v>
      </c>
      <c r="C5" s="27" t="s">
        <v>269</v>
      </c>
      <c r="D5" s="36">
        <v>14</v>
      </c>
      <c r="E5" s="31">
        <v>14.5</v>
      </c>
      <c r="F5" s="27">
        <v>20</v>
      </c>
      <c r="G5" s="27">
        <v>15.5</v>
      </c>
    </row>
    <row r="6" spans="2:7" x14ac:dyDescent="0.25">
      <c r="B6" s="34">
        <v>2000</v>
      </c>
      <c r="C6" s="27" t="s">
        <v>270</v>
      </c>
      <c r="D6" s="36">
        <v>19</v>
      </c>
      <c r="E6" s="27">
        <v>16</v>
      </c>
      <c r="F6" s="27">
        <v>8</v>
      </c>
      <c r="G6" s="27">
        <v>20</v>
      </c>
    </row>
    <row r="7" spans="2:7" x14ac:dyDescent="0.25">
      <c r="B7" s="34">
        <v>1600</v>
      </c>
      <c r="C7" s="27" t="s">
        <v>271</v>
      </c>
      <c r="D7" s="36">
        <v>18</v>
      </c>
      <c r="E7" s="27">
        <v>15.5</v>
      </c>
      <c r="F7" s="27">
        <v>15</v>
      </c>
      <c r="G7" s="27">
        <v>12</v>
      </c>
    </row>
    <row r="10" spans="2:7" x14ac:dyDescent="0.25">
      <c r="G10" t="s">
        <v>272</v>
      </c>
    </row>
    <row r="12" spans="2:7" x14ac:dyDescent="0.25">
      <c r="C12" s="50">
        <f>VLOOKUP("BAHAR",C:E, 3, 0)</f>
        <v>14.5</v>
      </c>
      <c r="E12" t="s">
        <v>276</v>
      </c>
    </row>
    <row r="15" spans="2:7" x14ac:dyDescent="0.25">
      <c r="G15" t="s">
        <v>273</v>
      </c>
    </row>
    <row r="17" spans="3:7" x14ac:dyDescent="0.25">
      <c r="C17" s="50" t="str">
        <f>VLOOKUP(2000,B:F, 2, 0)</f>
        <v>ali</v>
      </c>
      <c r="E17" t="s">
        <v>277</v>
      </c>
    </row>
    <row r="20" spans="3:7" x14ac:dyDescent="0.25">
      <c r="G20" t="s">
        <v>278</v>
      </c>
    </row>
    <row r="22" spans="3:7" x14ac:dyDescent="0.25">
      <c r="E22" s="51">
        <v>1100</v>
      </c>
    </row>
    <row r="24" spans="3:7" x14ac:dyDescent="0.25">
      <c r="D24" t="s">
        <v>275</v>
      </c>
      <c r="E24" t="str">
        <f>VLOOKUP($E$22,B:G,2,0)</f>
        <v>bahar</v>
      </c>
    </row>
    <row r="25" spans="3:7" x14ac:dyDescent="0.25">
      <c r="D25" t="s">
        <v>264</v>
      </c>
      <c r="E25" s="50">
        <f>VLOOKUP($E$22,B:G,3,0)</f>
        <v>14</v>
      </c>
    </row>
    <row r="26" spans="3:7" x14ac:dyDescent="0.25">
      <c r="D26" t="s">
        <v>265</v>
      </c>
      <c r="E26" s="50">
        <f>VLOOKUP($E$22,B:G,4,0)</f>
        <v>14.5</v>
      </c>
    </row>
    <row r="27" spans="3:7" x14ac:dyDescent="0.25">
      <c r="D27" t="s">
        <v>266</v>
      </c>
      <c r="E27" s="50">
        <f>VLOOKUP($E$22,B:G,5,0)</f>
        <v>20</v>
      </c>
    </row>
    <row r="28" spans="3:7" x14ac:dyDescent="0.25">
      <c r="D28" t="s">
        <v>267</v>
      </c>
      <c r="E28" s="50">
        <f>VLOOKUP($E$22,B:G,6,0)</f>
        <v>15.5</v>
      </c>
    </row>
    <row r="30" spans="3:7" x14ac:dyDescent="0.25">
      <c r="G30" t="s">
        <v>282</v>
      </c>
    </row>
    <row r="32" spans="3:7" x14ac:dyDescent="0.25">
      <c r="C32" s="50" t="e">
        <f>VLOOKUP("KAVEH", C:F, 5, 0)</f>
        <v>#REF!</v>
      </c>
      <c r="E32" t="s">
        <v>279</v>
      </c>
    </row>
    <row r="34" spans="6:7" x14ac:dyDescent="0.25">
      <c r="G34" t="s">
        <v>280</v>
      </c>
    </row>
    <row r="35" spans="6:7" x14ac:dyDescent="0.25">
      <c r="F35" t="s">
        <v>281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zoomScale="115" zoomScaleNormal="115" workbookViewId="0">
      <selection activeCell="G22" sqref="G22"/>
    </sheetView>
  </sheetViews>
  <sheetFormatPr defaultRowHeight="15" x14ac:dyDescent="0.25"/>
  <cols>
    <col min="1" max="13" width="9" style="1" customWidth="1"/>
    <col min="14" max="16384" width="9.140625" style="1"/>
  </cols>
  <sheetData>
    <row r="2" spans="1:12" ht="36" customHeight="1" thickBot="1" x14ac:dyDescent="0.3">
      <c r="B2" s="25" t="s">
        <v>0</v>
      </c>
      <c r="C2" s="4"/>
      <c r="D2" s="7"/>
      <c r="E2" s="4"/>
      <c r="F2" s="4"/>
      <c r="G2" s="4"/>
      <c r="H2" s="4"/>
      <c r="I2" s="4"/>
      <c r="J2" s="4"/>
      <c r="K2" s="4"/>
      <c r="L2" s="5"/>
    </row>
    <row r="3" spans="1:12" ht="14.25" customHeight="1" x14ac:dyDescent="0.25">
      <c r="B3" s="6"/>
      <c r="C3" s="48" t="s">
        <v>261</v>
      </c>
      <c r="D3" s="48"/>
      <c r="E3" s="48"/>
      <c r="F3" s="48"/>
      <c r="G3" s="48"/>
      <c r="H3" s="48"/>
      <c r="I3" s="48"/>
      <c r="J3" s="48"/>
      <c r="K3" s="48"/>
      <c r="L3" s="22"/>
    </row>
    <row r="4" spans="1:12" ht="15" customHeight="1" x14ac:dyDescent="0.25">
      <c r="C4" s="49"/>
      <c r="D4" s="49"/>
      <c r="E4" s="49"/>
      <c r="F4" s="49"/>
      <c r="G4" s="49"/>
      <c r="H4" s="49"/>
      <c r="I4" s="49"/>
      <c r="J4" s="49"/>
      <c r="K4" s="49"/>
      <c r="L4" s="23"/>
    </row>
    <row r="5" spans="1:12" ht="15" customHeight="1" x14ac:dyDescent="0.25">
      <c r="C5" s="49"/>
      <c r="D5" s="49"/>
      <c r="E5" s="49"/>
      <c r="F5" s="49"/>
      <c r="G5" s="49"/>
      <c r="H5" s="49"/>
      <c r="I5" s="49"/>
      <c r="J5" s="49"/>
      <c r="K5" s="49"/>
      <c r="L5" s="23"/>
    </row>
    <row r="6" spans="1:12" ht="15" customHeight="1" x14ac:dyDescent="0.25">
      <c r="C6" s="49"/>
      <c r="D6" s="49"/>
      <c r="E6" s="49"/>
      <c r="F6" s="49"/>
      <c r="G6" s="49"/>
      <c r="H6" s="49"/>
      <c r="I6" s="49"/>
      <c r="J6" s="49"/>
      <c r="K6" s="49"/>
      <c r="L6" s="23"/>
    </row>
    <row r="7" spans="1:12" ht="15" customHeight="1" x14ac:dyDescent="0.25">
      <c r="C7" s="49"/>
      <c r="D7" s="49"/>
      <c r="E7" s="49"/>
      <c r="F7" s="49"/>
      <c r="G7" s="49"/>
      <c r="H7" s="49"/>
      <c r="I7" s="49"/>
      <c r="J7" s="49"/>
      <c r="K7" s="49"/>
      <c r="L7" s="23"/>
    </row>
    <row r="8" spans="1:12" ht="15" customHeight="1" x14ac:dyDescent="0.25">
      <c r="C8" s="49"/>
      <c r="D8" s="49"/>
      <c r="E8" s="49"/>
      <c r="F8" s="49"/>
      <c r="G8" s="49"/>
      <c r="H8" s="49"/>
      <c r="I8" s="49"/>
      <c r="J8" s="49"/>
      <c r="K8" s="49"/>
      <c r="L8" s="23"/>
    </row>
    <row r="9" spans="1:12" ht="15" customHeight="1" x14ac:dyDescent="0.25">
      <c r="C9" s="49"/>
      <c r="D9" s="49"/>
      <c r="E9" s="49"/>
      <c r="F9" s="49"/>
      <c r="G9" s="49"/>
      <c r="H9" s="49"/>
      <c r="I9" s="49"/>
      <c r="J9" s="49"/>
      <c r="K9" s="49"/>
      <c r="L9" s="23"/>
    </row>
    <row r="10" spans="1:12" ht="18.75" customHeight="1" x14ac:dyDescent="0.25">
      <c r="C10" s="49"/>
      <c r="D10" s="49"/>
      <c r="E10" s="49"/>
      <c r="F10" s="49"/>
      <c r="G10" s="49"/>
      <c r="H10" s="49"/>
      <c r="I10" s="49"/>
      <c r="J10" s="49"/>
      <c r="K10" s="49"/>
      <c r="L10" s="23"/>
    </row>
    <row r="11" spans="1:12" ht="15" customHeight="1" x14ac:dyDescent="0.25">
      <c r="C11" s="49"/>
      <c r="D11" s="49"/>
      <c r="E11" s="49"/>
      <c r="F11" s="49"/>
      <c r="G11" s="49"/>
      <c r="H11" s="49"/>
      <c r="I11" s="49"/>
      <c r="J11" s="49"/>
      <c r="K11" s="49"/>
      <c r="L11" s="23"/>
    </row>
    <row r="12" spans="1:12" ht="15" customHeight="1" x14ac:dyDescent="0.25">
      <c r="C12" s="49"/>
      <c r="D12" s="49"/>
      <c r="E12" s="49"/>
      <c r="F12" s="49"/>
      <c r="G12" s="49"/>
      <c r="H12" s="49"/>
      <c r="I12" s="49"/>
      <c r="J12" s="49"/>
      <c r="K12" s="49"/>
      <c r="L12" s="23"/>
    </row>
    <row r="13" spans="1:12" ht="15" customHeight="1" x14ac:dyDescent="0.25">
      <c r="A13" s="2"/>
      <c r="C13" s="49"/>
      <c r="D13" s="49"/>
      <c r="E13" s="49"/>
      <c r="F13" s="49"/>
      <c r="G13" s="49"/>
      <c r="H13" s="49"/>
      <c r="I13" s="49"/>
      <c r="J13" s="49"/>
      <c r="K13" s="49"/>
      <c r="L13" s="23"/>
    </row>
    <row r="14" spans="1:12" ht="15" customHeight="1" x14ac:dyDescent="0.25">
      <c r="C14" s="49"/>
      <c r="D14" s="49"/>
      <c r="E14" s="49"/>
      <c r="F14" s="49"/>
      <c r="G14" s="49"/>
      <c r="H14" s="49"/>
      <c r="I14" s="49"/>
      <c r="J14" s="49"/>
      <c r="K14" s="49"/>
      <c r="L14" s="23"/>
    </row>
    <row r="15" spans="1:12" ht="15" customHeight="1" x14ac:dyDescent="0.25">
      <c r="C15" s="49"/>
      <c r="D15" s="49"/>
      <c r="E15" s="49"/>
      <c r="F15" s="49"/>
      <c r="G15" s="49"/>
      <c r="H15" s="49"/>
      <c r="I15" s="49"/>
      <c r="J15" s="49"/>
      <c r="K15" s="49"/>
      <c r="L15" s="23"/>
    </row>
    <row r="16" spans="1:12" ht="15" customHeight="1" x14ac:dyDescent="0.25">
      <c r="C16" s="49"/>
      <c r="D16" s="49"/>
      <c r="E16" s="49"/>
      <c r="F16" s="49"/>
      <c r="G16" s="49"/>
      <c r="H16" s="49"/>
      <c r="I16" s="49"/>
      <c r="J16" s="49"/>
      <c r="K16" s="49"/>
      <c r="L16" s="23"/>
    </row>
    <row r="17" spans="3:11" x14ac:dyDescent="0.25">
      <c r="C17" s="49"/>
      <c r="D17" s="49"/>
      <c r="E17" s="49"/>
      <c r="F17" s="49"/>
      <c r="G17" s="49"/>
      <c r="H17" s="49"/>
      <c r="I17" s="49"/>
      <c r="J17" s="49"/>
      <c r="K17" s="49"/>
    </row>
    <row r="18" spans="3:11" x14ac:dyDescent="0.25">
      <c r="C18" s="49"/>
      <c r="D18" s="49"/>
      <c r="E18" s="49"/>
      <c r="F18" s="49"/>
      <c r="G18" s="49"/>
      <c r="H18" s="49"/>
      <c r="I18" s="49"/>
      <c r="J18" s="49"/>
      <c r="K18" s="49"/>
    </row>
  </sheetData>
  <mergeCells count="1">
    <mergeCell ref="C3:K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Intro</vt:lpstr>
      <vt:lpstr>مطالب درس</vt:lpstr>
      <vt:lpstr>1- آشنایی با تابع</vt:lpstr>
      <vt:lpstr>SampleData </vt:lpstr>
      <vt:lpstr>SampleData</vt:lpstr>
      <vt:lpstr>2- شروع کار </vt:lpstr>
      <vt:lpstr>about</vt:lpstr>
      <vt:lpstr>salam</vt:lpstr>
      <vt:lpstr>tabestan</vt:lpstr>
      <vt:lpstr>zemestan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Farsaran</dc:creator>
  <cp:lastModifiedBy>فرسـاران</cp:lastModifiedBy>
  <cp:lastPrinted>2017-09-25T15:52:41Z</cp:lastPrinted>
  <dcterms:created xsi:type="dcterms:W3CDTF">2017-02-28T08:33:36Z</dcterms:created>
  <dcterms:modified xsi:type="dcterms:W3CDTF">2017-10-23T05:49:23Z</dcterms:modified>
</cp:coreProperties>
</file>